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EFE!$A$1:$Q$59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" i="1" l="1"/>
  <c r="P34" i="1" s="1"/>
  <c r="O35" i="1"/>
  <c r="O34" i="1" s="1"/>
  <c r="P29" i="1"/>
  <c r="P28" i="1" s="1"/>
  <c r="P40" i="1" s="1"/>
  <c r="O29" i="1"/>
  <c r="O28" i="1" s="1"/>
  <c r="O40" i="1" s="1"/>
  <c r="H27" i="1"/>
  <c r="G27" i="1"/>
  <c r="P19" i="1"/>
  <c r="O19" i="1"/>
  <c r="P14" i="1"/>
  <c r="P23" i="1" s="1"/>
  <c r="O14" i="1"/>
  <c r="O23" i="1" s="1"/>
  <c r="H14" i="1"/>
  <c r="H48" i="1" s="1"/>
  <c r="P43" i="1" s="1"/>
  <c r="P48" i="1" s="1"/>
  <c r="G14" i="1"/>
  <c r="G48" i="1" s="1"/>
  <c r="O43" i="1" s="1"/>
  <c r="O48" i="1" s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<sst xmlns="http://schemas.openxmlformats.org/spreadsheetml/2006/main" count="68" uniqueCount="59">
  <si>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</si>
  <si>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2015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</si>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</sst>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4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Continuous" vertical="center"/>
    </xf>
    <xf numFmtId="0" fontId="5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5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 applyProtection="1">
      <alignment vertical="top"/>
      <protection locked="0"/>
    </xf>
    <xf numFmtId="0" fontId="5" fillId="3" borderId="0" xfId="2" applyFont="1" applyFill="1" applyBorder="1" applyAlignment="1">
      <alignment horizontal="lef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5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5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5" fillId="3" borderId="0" xfId="0" applyFont="1" applyFill="1" applyBorder="1"/>
    <xf numFmtId="43" fontId="5" fillId="3" borderId="0" xfId="1" applyFont="1" applyFill="1" applyBorder="1"/>
    <xf numFmtId="0" fontId="5" fillId="3" borderId="0" xfId="0" applyFont="1" applyFill="1" applyBorder="1" applyAlignment="1">
      <alignment vertical="center"/>
    </xf>
    <xf numFmtId="43" fontId="5" fillId="3" borderId="1" xfId="1" applyFont="1" applyFill="1" applyBorder="1" applyAlignment="1" applyProtection="1">
      <protection locked="0"/>
    </xf>
    <xf numFmtId="43" fontId="5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Border="1" applyAlignment="1" applyProtection="1">
      <alignment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showGridLines="0" tabSelected="1" showWhiteSpace="0" zoomScale="80" zoomScaleNormal="80" workbookViewId="0">
      <selection activeCell="M24" sqref="M24"/>
    </sheetView>
  </sheetViews>
  <sheetFormatPr baseColWidth="10" defaultRowHeight="12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2015</v>
      </c>
      <c r="H9" s="23">
        <v>2014</v>
      </c>
      <c r="I9" s="24"/>
      <c r="J9" s="21" t="s">
        <v>5</v>
      </c>
      <c r="K9" s="21"/>
      <c r="L9" s="21"/>
      <c r="M9" s="21"/>
      <c r="N9" s="22"/>
      <c r="O9" s="23">
        <v>2015</v>
      </c>
      <c r="P9" s="23">
        <v>2014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-41164526.279999994</v>
      </c>
      <c r="H14" s="35">
        <f>SUM(H15:H25)</f>
        <v>-90001009.980000004</v>
      </c>
      <c r="I14" s="31"/>
      <c r="J14" s="31"/>
      <c r="K14" s="33" t="s">
        <v>8</v>
      </c>
      <c r="L14" s="33"/>
      <c r="M14" s="33"/>
      <c r="N14" s="33"/>
      <c r="O14" s="35">
        <f>SUM(O15:O17)</f>
        <v>2378774.2999999998</v>
      </c>
      <c r="P14" s="35">
        <f>SUM(P15:P17)</f>
        <v>-560680.49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-2669621.75</v>
      </c>
      <c r="P16" s="39">
        <v>-565740.72</v>
      </c>
      <c r="Q16" s="29"/>
    </row>
    <row r="17" spans="1:17" ht="15" customHeight="1" x14ac:dyDescent="0.2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5048396.05</v>
      </c>
      <c r="P17" s="39">
        <v>5060.2299999999996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40"/>
      <c r="D19" s="36" t="s">
        <v>16</v>
      </c>
      <c r="E19" s="36"/>
      <c r="F19" s="36"/>
      <c r="G19" s="39">
        <v>-1255956.3999999999</v>
      </c>
      <c r="H19" s="39">
        <v>-2045746.95</v>
      </c>
      <c r="I19" s="31"/>
      <c r="J19" s="31"/>
      <c r="K19" s="41" t="s">
        <v>17</v>
      </c>
      <c r="L19" s="41"/>
      <c r="M19" s="41"/>
      <c r="N19" s="41"/>
      <c r="O19" s="35">
        <f>SUM(O20:O22)</f>
        <v>-1933262.95</v>
      </c>
      <c r="P19" s="35">
        <f>SUM(P20:P22)</f>
        <v>6006124.8700000001</v>
      </c>
      <c r="Q19" s="29"/>
    </row>
    <row r="20" spans="1:17" ht="15" customHeight="1" x14ac:dyDescent="0.2">
      <c r="A20" s="30"/>
      <c r="B20" s="31"/>
      <c r="C20" s="40"/>
      <c r="D20" s="36" t="s">
        <v>18</v>
      </c>
      <c r="E20" s="36"/>
      <c r="F20" s="36"/>
      <c r="G20" s="39">
        <v>-797776.57</v>
      </c>
      <c r="H20" s="39">
        <v>-1239490.02</v>
      </c>
      <c r="I20" s="31"/>
      <c r="J20" s="31"/>
      <c r="K20" s="28"/>
      <c r="L20" s="40" t="s">
        <v>10</v>
      </c>
      <c r="M20" s="40"/>
      <c r="N20" s="40"/>
      <c r="O20" s="39">
        <v>0</v>
      </c>
      <c r="P20" s="39">
        <v>3351897.13</v>
      </c>
      <c r="Q20" s="29"/>
    </row>
    <row r="21" spans="1:17" ht="15" customHeight="1" x14ac:dyDescent="0.2">
      <c r="A21" s="30"/>
      <c r="B21" s="31"/>
      <c r="C21" s="40"/>
      <c r="D21" s="36" t="s">
        <v>19</v>
      </c>
      <c r="E21" s="36"/>
      <c r="F21" s="36"/>
      <c r="G21" s="37">
        <v>0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-1933262.95</v>
      </c>
      <c r="P21" s="39">
        <v>2654227.7400000002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">
      <c r="A23" s="30"/>
      <c r="B23" s="31"/>
      <c r="C23" s="40"/>
      <c r="D23" s="36" t="s">
        <v>22</v>
      </c>
      <c r="E23" s="36"/>
      <c r="F23" s="36"/>
      <c r="G23" s="39">
        <v>-18576816</v>
      </c>
      <c r="H23" s="39">
        <v>-41636889.799999997</v>
      </c>
      <c r="I23" s="31"/>
      <c r="J23" s="31"/>
      <c r="K23" s="33" t="s">
        <v>23</v>
      </c>
      <c r="L23" s="33"/>
      <c r="M23" s="33"/>
      <c r="N23" s="33"/>
      <c r="O23" s="35">
        <f>O14+O19</f>
        <v>445511.34999999986</v>
      </c>
      <c r="P23" s="35">
        <f>P14+P19</f>
        <v>5445444.3799999999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9">
        <v>-20340640.079999998</v>
      </c>
      <c r="H24" s="39">
        <v>-44591898.920000002</v>
      </c>
      <c r="I24" s="31"/>
      <c r="J24" s="31"/>
      <c r="Q24" s="29"/>
    </row>
    <row r="25" spans="1:17" ht="15" customHeight="1" x14ac:dyDescent="0.2">
      <c r="A25" s="30"/>
      <c r="B25" s="31"/>
      <c r="C25" s="40"/>
      <c r="D25" s="36" t="s">
        <v>25</v>
      </c>
      <c r="E25" s="36"/>
      <c r="F25" s="42"/>
      <c r="G25" s="39">
        <v>-193337.23</v>
      </c>
      <c r="H25" s="39">
        <v>-486984.29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39294974.109999999</v>
      </c>
      <c r="H27" s="35">
        <f>SUM(H28:H46)</f>
        <v>88977437.769999996</v>
      </c>
      <c r="I27" s="31"/>
      <c r="J27" s="31"/>
      <c r="K27" s="32"/>
      <c r="L27" s="31"/>
      <c r="M27" s="42"/>
      <c r="N27" s="42"/>
      <c r="O27" s="34"/>
      <c r="P27" s="34"/>
      <c r="Q27" s="29"/>
    </row>
    <row r="28" spans="1:17" ht="15" customHeight="1" x14ac:dyDescent="0.2">
      <c r="A28" s="30"/>
      <c r="B28" s="31"/>
      <c r="C28" s="41"/>
      <c r="D28" s="36" t="s">
        <v>27</v>
      </c>
      <c r="E28" s="36"/>
      <c r="F28" s="36"/>
      <c r="G28" s="39">
        <v>32046619.420000002</v>
      </c>
      <c r="H28" s="39">
        <v>64472562.689999998</v>
      </c>
      <c r="I28" s="31"/>
      <c r="J28" s="31"/>
      <c r="K28" s="41" t="s">
        <v>8</v>
      </c>
      <c r="L28" s="41"/>
      <c r="M28" s="41"/>
      <c r="N28" s="41"/>
      <c r="O28" s="35">
        <f>O29+O32</f>
        <v>6029908.2000000002</v>
      </c>
      <c r="P28" s="35">
        <f>P29+P32</f>
        <v>-1701326.23</v>
      </c>
      <c r="Q28" s="29"/>
    </row>
    <row r="29" spans="1:17" ht="15" customHeight="1" x14ac:dyDescent="0.2">
      <c r="A29" s="30"/>
      <c r="B29" s="31"/>
      <c r="C29" s="41"/>
      <c r="D29" s="36" t="s">
        <v>28</v>
      </c>
      <c r="E29" s="36"/>
      <c r="F29" s="36"/>
      <c r="G29" s="39">
        <v>1603879.89</v>
      </c>
      <c r="H29" s="39">
        <v>4506566.6399999997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1"/>
      <c r="D30" s="36" t="s">
        <v>30</v>
      </c>
      <c r="E30" s="36"/>
      <c r="F30" s="36"/>
      <c r="G30" s="39">
        <v>5356044.8</v>
      </c>
      <c r="H30" s="39">
        <v>18473682.309999999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9">
        <v>6029908.2000000002</v>
      </c>
      <c r="P32" s="39">
        <v>-1701326.23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-826718.1</v>
      </c>
      <c r="P34" s="35">
        <f>P35+P38</f>
        <v>3423327.32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9">
        <v>288430</v>
      </c>
      <c r="H35" s="39">
        <v>1524626.13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9">
        <v>-826718.1</v>
      </c>
      <c r="P38" s="39">
        <v>3423327.32</v>
      </c>
      <c r="Q38" s="29"/>
    </row>
    <row r="39" spans="1:17" ht="15" customHeight="1" x14ac:dyDescent="0.2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5203190.1000000006</v>
      </c>
      <c r="P40" s="35">
        <f>P28+P34</f>
        <v>1722001.0899999999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3" t="s">
        <v>48</v>
      </c>
      <c r="K43" s="43"/>
      <c r="L43" s="43"/>
      <c r="M43" s="43"/>
      <c r="N43" s="43"/>
      <c r="O43" s="44">
        <f>-(G48+O23+O40)</f>
        <v>-3779149.2800000058</v>
      </c>
      <c r="P43" s="44">
        <f>-(H48+P23+P40)</f>
        <v>-6143873.2599999914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3" t="s">
        <v>51</v>
      </c>
      <c r="K47" s="43"/>
      <c r="L47" s="43"/>
      <c r="M47" s="43"/>
      <c r="N47" s="43"/>
      <c r="O47" s="39">
        <v>37258107.590000004</v>
      </c>
      <c r="P47" s="39">
        <v>43401980.850000001</v>
      </c>
      <c r="Q47" s="29"/>
    </row>
    <row r="48" spans="1:17" s="48" customFormat="1" x14ac:dyDescent="0.2">
      <c r="A48" s="45"/>
      <c r="B48" s="46"/>
      <c r="C48" s="33" t="s">
        <v>52</v>
      </c>
      <c r="D48" s="33"/>
      <c r="E48" s="33"/>
      <c r="F48" s="33"/>
      <c r="G48" s="44">
        <f>G14+G27</f>
        <v>-1869552.1699999943</v>
      </c>
      <c r="H48" s="44">
        <f>H14+H27</f>
        <v>-1023572.2100000083</v>
      </c>
      <c r="I48" s="46"/>
      <c r="J48" s="43" t="s">
        <v>53</v>
      </c>
      <c r="K48" s="43"/>
      <c r="L48" s="43"/>
      <c r="M48" s="43"/>
      <c r="N48" s="43"/>
      <c r="O48" s="44">
        <f>+O47+O43</f>
        <v>33478958.309999999</v>
      </c>
      <c r="P48" s="44">
        <f>+P43+P47</f>
        <v>37258107.590000011</v>
      </c>
      <c r="Q48" s="47"/>
    </row>
    <row r="49" spans="1:17" s="48" customFormat="1" x14ac:dyDescent="0.2">
      <c r="A49" s="45"/>
      <c r="B49" s="46"/>
      <c r="C49" s="41"/>
      <c r="D49" s="41"/>
      <c r="E49" s="41"/>
      <c r="F49" s="41"/>
      <c r="G49" s="44"/>
      <c r="H49" s="44"/>
      <c r="I49" s="46"/>
      <c r="O49" s="49"/>
      <c r="Q49" s="47"/>
    </row>
    <row r="50" spans="1:17" ht="14.25" customHeight="1" x14ac:dyDescent="0.2">
      <c r="A50" s="50"/>
      <c r="B50" s="51"/>
      <c r="C50" s="52"/>
      <c r="D50" s="52"/>
      <c r="E50" s="52"/>
      <c r="F50" s="52"/>
      <c r="G50" s="53"/>
      <c r="H50" s="53"/>
      <c r="I50" s="51"/>
      <c r="J50" s="54"/>
      <c r="K50" s="54"/>
      <c r="L50" s="54"/>
      <c r="M50" s="54"/>
      <c r="N50" s="54"/>
      <c r="O50" s="55"/>
      <c r="P50" s="54"/>
      <c r="Q50" s="56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7" t="s">
        <v>54</v>
      </c>
      <c r="C53" s="57"/>
      <c r="D53" s="57"/>
      <c r="E53" s="57"/>
      <c r="F53" s="57"/>
      <c r="G53" s="57"/>
      <c r="H53" s="57"/>
      <c r="I53" s="57"/>
      <c r="J53" s="57"/>
      <c r="K53" s="4"/>
      <c r="L53" s="4"/>
      <c r="M53" s="4"/>
      <c r="N53" s="4"/>
      <c r="O53" s="58"/>
      <c r="P53" s="4"/>
      <c r="Q53" s="4"/>
    </row>
    <row r="54" spans="1:17" ht="22.5" customHeight="1" x14ac:dyDescent="0.2">
      <c r="A54" s="4"/>
      <c r="B54" s="57"/>
      <c r="C54" s="59"/>
      <c r="D54" s="60"/>
      <c r="E54" s="60"/>
      <c r="F54" s="4"/>
      <c r="G54" s="61"/>
      <c r="H54" s="59"/>
      <c r="I54" s="60"/>
      <c r="J54" s="60"/>
      <c r="K54" s="4"/>
      <c r="L54" s="4"/>
      <c r="M54" s="4"/>
      <c r="N54" s="4"/>
      <c r="O54" s="58"/>
      <c r="P54" s="4"/>
      <c r="Q54" s="4"/>
    </row>
    <row r="55" spans="1:17" ht="29.25" customHeight="1" x14ac:dyDescent="0.2">
      <c r="A55" s="4"/>
      <c r="B55" s="57"/>
      <c r="C55" s="59"/>
      <c r="D55" s="62"/>
      <c r="E55" s="62"/>
      <c r="F55" s="62"/>
      <c r="G55" s="63"/>
      <c r="H55" s="59"/>
      <c r="I55" s="60"/>
      <c r="J55" s="60"/>
      <c r="K55" s="4"/>
      <c r="L55" s="64"/>
      <c r="M55" s="65"/>
      <c r="N55" s="65"/>
      <c r="O55" s="65"/>
      <c r="P55" s="4"/>
      <c r="Q55" s="4"/>
    </row>
    <row r="56" spans="1:17" ht="14.1" customHeight="1" x14ac:dyDescent="0.2">
      <c r="A56" s="4"/>
      <c r="B56" s="66"/>
      <c r="C56" s="4"/>
      <c r="D56" s="67" t="s">
        <v>55</v>
      </c>
      <c r="E56" s="67"/>
      <c r="F56" s="67"/>
      <c r="G56" s="64"/>
      <c r="H56" s="4"/>
      <c r="I56" s="68"/>
      <c r="J56" s="4"/>
      <c r="K56" s="6"/>
      <c r="L56" s="69"/>
      <c r="M56" s="70" t="s">
        <v>56</v>
      </c>
      <c r="N56" s="70"/>
      <c r="O56" s="70"/>
      <c r="P56" s="4"/>
      <c r="Q56" s="4"/>
    </row>
    <row r="57" spans="1:17" ht="14.1" customHeight="1" x14ac:dyDescent="0.2">
      <c r="A57" s="4"/>
      <c r="B57" s="71"/>
      <c r="C57" s="4"/>
      <c r="D57" s="72" t="s">
        <v>57</v>
      </c>
      <c r="E57" s="72"/>
      <c r="F57" s="72"/>
      <c r="G57" s="73"/>
      <c r="H57" s="4"/>
      <c r="I57" s="68"/>
      <c r="J57" s="4"/>
      <c r="L57" s="73"/>
      <c r="M57" s="72" t="s">
        <v>58</v>
      </c>
      <c r="N57" s="72"/>
      <c r="O57" s="72"/>
      <c r="P57" s="4"/>
      <c r="Q57" s="4"/>
    </row>
    <row r="58" spans="1:17" x14ac:dyDescent="0.2">
      <c r="L58" s="73"/>
      <c r="M58" s="72"/>
      <c r="N58" s="72"/>
      <c r="O58" s="72"/>
    </row>
    <row r="59" spans="1:17" x14ac:dyDescent="0.2">
      <c r="M59" s="72"/>
      <c r="N59" s="72"/>
      <c r="O59" s="72"/>
    </row>
  </sheetData>
  <sheetProtection formatCells="0" selectLockedCells="1"/>
  <mergeCells count="58">
    <mergeCell ref="D57:F57"/>
    <mergeCell ref="M57:O59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" bottom="0" header="0" footer="0"/>
  <pageSetup scale="58" fitToHeight="0" orientation="landscape" r:id="rId1"/>
  <headerFooter>
    <oddFooter>&amp;R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2017-07-05T18:34:51Z</dcterms:created>
  <dcterms:modified xsi:type="dcterms:W3CDTF">2017-07-05T18:35:15Z</dcterms:modified>
</cp:coreProperties>
</file>