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3T\"/>
    </mc:Choice>
  </mc:AlternateContent>
  <bookViews>
    <workbookView xWindow="0" yWindow="0" windowWidth="20490" windowHeight="7155"/>
  </bookViews>
  <sheets>
    <sheet name="EAA" sheetId="1" r:id="rId1"/>
  </sheets>
  <externalReferences>
    <externalReference r:id="rId2"/>
  </externalReferences>
  <definedNames>
    <definedName name="A_IMPRESIÓN_IM">#REF!</definedName>
    <definedName name="_xlnm.Print_Area" localSheetId="0">EAA!$A$1:$I$44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1" i="1"/>
  <c r="H31" i="1" s="1"/>
  <c r="D31" i="1"/>
  <c r="D30" i="1"/>
  <c r="G30" i="1" s="1"/>
  <c r="H30" i="1" s="1"/>
  <c r="D29" i="1"/>
  <c r="G29" i="1" s="1"/>
  <c r="H29" i="1" s="1"/>
  <c r="H28" i="1"/>
  <c r="G28" i="1"/>
  <c r="D28" i="1"/>
  <c r="G27" i="1"/>
  <c r="H27" i="1" s="1"/>
  <c r="D27" i="1"/>
  <c r="D26" i="1"/>
  <c r="D24" i="1" s="1"/>
  <c r="G24" i="1" s="1"/>
  <c r="H24" i="1" s="1"/>
  <c r="F24" i="1"/>
  <c r="E24" i="1"/>
  <c r="G22" i="1"/>
  <c r="K22" i="1" s="1"/>
  <c r="D22" i="1"/>
  <c r="G21" i="1"/>
  <c r="K21" i="1" s="1"/>
  <c r="D21" i="1"/>
  <c r="G20" i="1"/>
  <c r="K20" i="1" s="1"/>
  <c r="D20" i="1"/>
  <c r="G19" i="1"/>
  <c r="K19" i="1" s="1"/>
  <c r="D19" i="1"/>
  <c r="G18" i="1"/>
  <c r="K18" i="1" s="1"/>
  <c r="D18" i="1"/>
  <c r="G17" i="1"/>
  <c r="K17" i="1" s="1"/>
  <c r="D17" i="1"/>
  <c r="G16" i="1"/>
  <c r="K16" i="1" s="1"/>
  <c r="D16" i="1"/>
  <c r="D14" i="1" s="1"/>
  <c r="F14" i="1"/>
  <c r="F12" i="1" s="1"/>
  <c r="E14" i="1"/>
  <c r="E12" i="1" s="1"/>
  <c r="G14" i="1" l="1"/>
  <c r="H14" i="1" s="1"/>
  <c r="D12" i="1"/>
  <c r="G12" i="1" s="1"/>
  <c r="H12" i="1" s="1"/>
  <c r="K34" i="1"/>
  <c r="H34" i="1"/>
  <c r="H16" i="1"/>
  <c r="H17" i="1"/>
  <c r="H18" i="1"/>
  <c r="H19" i="1"/>
  <c r="H20" i="1"/>
  <c r="H21" i="1"/>
  <c r="H22" i="1"/>
  <c r="G26" i="1"/>
  <c r="H26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<sst xmlns="http://schemas.openxmlformats.org/spreadsheetml/2006/main" count="39" uniqueCount="38">
  <si>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</si>
  <si>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30 de Septiembre del 2015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</si>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</sst>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3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0" xfId="0" applyFont="1" applyBorder="1" applyAlignment="1"/>
    <xf numFmtId="0" fontId="2" fillId="0" borderId="3" xfId="0" applyFont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>
        <row r="16">
          <cell r="D16">
            <v>41728495.270000003</v>
          </cell>
          <cell r="E16">
            <v>37258107.590000004</v>
          </cell>
        </row>
        <row r="17">
          <cell r="D17">
            <v>2129374.87</v>
          </cell>
          <cell r="E17">
            <v>5998116.7699999996</v>
          </cell>
        </row>
        <row r="18">
          <cell r="D18">
            <v>1781037</v>
          </cell>
          <cell r="E18">
            <v>4578.0200000000004</v>
          </cell>
        </row>
        <row r="19">
          <cell r="D19">
            <v>21553.97</v>
          </cell>
          <cell r="E19">
            <v>21553.97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96802481.900000006</v>
          </cell>
        </row>
        <row r="32">
          <cell r="E32">
            <v>84520080.120000005</v>
          </cell>
        </row>
        <row r="33">
          <cell r="E33">
            <v>0</v>
          </cell>
        </row>
        <row r="34">
          <cell r="E34">
            <v>-45449843.140000001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90" zoomScaleNormal="90" workbookViewId="0">
      <selection activeCell="F30" sqref="F30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4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179191625.22999999</v>
      </c>
      <c r="E12" s="31">
        <f>+E14+E24</f>
        <v>235598351.45000002</v>
      </c>
      <c r="F12" s="31">
        <f>+F14+F24</f>
        <v>234195113.31999999</v>
      </c>
      <c r="G12" s="31">
        <f>+D12+E12-F12</f>
        <v>180594863.36000001</v>
      </c>
      <c r="H12" s="31">
        <f>+G12-D12</f>
        <v>1403238.130000025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43318906.350000001</v>
      </c>
      <c r="E14" s="36">
        <f>SUM(E16:E22)</f>
        <v>229988115.50000003</v>
      </c>
      <c r="F14" s="36">
        <f>SUM(F16:F22)</f>
        <v>227610010.73999998</v>
      </c>
      <c r="G14" s="31">
        <f t="shared" ref="G14" si="0">+D14+E14-F14</f>
        <v>45697011.110000044</v>
      </c>
      <c r="H14" s="36">
        <f>+G14-D14</f>
        <v>2378104.7600000426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1"/>
      <c r="F15" s="41"/>
      <c r="G15" s="41"/>
      <c r="H15" s="41"/>
      <c r="I15" s="42"/>
      <c r="J15" s="5"/>
      <c r="K15" s="38"/>
    </row>
    <row r="16" spans="1:11" s="6" customFormat="1" ht="19.5" customHeight="1" x14ac:dyDescent="0.2">
      <c r="A16" s="39"/>
      <c r="B16" s="43" t="s">
        <v>15</v>
      </c>
      <c r="C16" s="43"/>
      <c r="D16" s="44">
        <f>+[1]ESF!E16</f>
        <v>37258107.590000004</v>
      </c>
      <c r="E16" s="44">
        <v>142661307.02000001</v>
      </c>
      <c r="F16" s="44">
        <v>138190919.34</v>
      </c>
      <c r="G16" s="45">
        <f>+D16+E16-F16</f>
        <v>41728495.270000011</v>
      </c>
      <c r="H16" s="45">
        <f>+G16-D16</f>
        <v>4470387.6800000072</v>
      </c>
      <c r="I16" s="42"/>
      <c r="J16" s="5"/>
      <c r="K16" s="38" t="str">
        <f>IF(G16=[1]ESF!D16," ","Error")</f>
        <v xml:space="preserve"> </v>
      </c>
    </row>
    <row r="17" spans="1:14" s="6" customFormat="1" ht="19.5" customHeight="1" x14ac:dyDescent="0.2">
      <c r="A17" s="39"/>
      <c r="B17" s="43" t="s">
        <v>16</v>
      </c>
      <c r="C17" s="43"/>
      <c r="D17" s="44">
        <f>+[1]ESF!E17</f>
        <v>5998116.7699999996</v>
      </c>
      <c r="E17" s="44">
        <v>83122688.209999993</v>
      </c>
      <c r="F17" s="44">
        <v>86991430.109999999</v>
      </c>
      <c r="G17" s="45">
        <f t="shared" ref="G17:G22" si="1">+D17+E17-F17</f>
        <v>2129374.8699999899</v>
      </c>
      <c r="H17" s="45">
        <f t="shared" ref="H17:H21" si="2">+G17-D17</f>
        <v>-3868741.9000000097</v>
      </c>
      <c r="I17" s="42"/>
      <c r="J17" s="5"/>
      <c r="K17" s="38" t="str">
        <f>IF(G17=[1]ESF!D17," ","Error")</f>
        <v>Error</v>
      </c>
    </row>
    <row r="18" spans="1:14" s="6" customFormat="1" ht="19.5" customHeight="1" x14ac:dyDescent="0.2">
      <c r="A18" s="39"/>
      <c r="B18" s="43" t="s">
        <v>17</v>
      </c>
      <c r="C18" s="43"/>
      <c r="D18" s="44">
        <f>+[1]ESF!E18</f>
        <v>4578.0200000000004</v>
      </c>
      <c r="E18" s="44">
        <v>4204120.2699999996</v>
      </c>
      <c r="F18" s="44">
        <v>2427661.29</v>
      </c>
      <c r="G18" s="45">
        <f t="shared" si="1"/>
        <v>1781036.9999999991</v>
      </c>
      <c r="H18" s="45">
        <f t="shared" si="2"/>
        <v>1776458.9799999991</v>
      </c>
      <c r="I18" s="42"/>
      <c r="J18" s="5"/>
      <c r="K18" s="38" t="str">
        <f>IF(G18=[1]ESF!D18," ","Error")</f>
        <v xml:space="preserve"> </v>
      </c>
    </row>
    <row r="19" spans="1:14" s="6" customFormat="1" ht="19.5" customHeight="1" x14ac:dyDescent="0.2">
      <c r="A19" s="39"/>
      <c r="B19" s="43" t="s">
        <v>18</v>
      </c>
      <c r="C19" s="43"/>
      <c r="D19" s="44">
        <f>+[1]ESF!E19</f>
        <v>21553.97</v>
      </c>
      <c r="E19" s="44">
        <v>0</v>
      </c>
      <c r="F19" s="44">
        <v>0</v>
      </c>
      <c r="G19" s="45">
        <f t="shared" si="1"/>
        <v>21553.97</v>
      </c>
      <c r="H19" s="45">
        <f t="shared" si="2"/>
        <v>0</v>
      </c>
      <c r="I19" s="42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3" t="s">
        <v>20</v>
      </c>
      <c r="C20" s="43"/>
      <c r="D20" s="44">
        <f>+[1]ESF!E20</f>
        <v>0</v>
      </c>
      <c r="E20" s="44">
        <v>0</v>
      </c>
      <c r="F20" s="44">
        <v>0</v>
      </c>
      <c r="G20" s="45">
        <f t="shared" si="1"/>
        <v>0</v>
      </c>
      <c r="H20" s="45">
        <f t="shared" si="2"/>
        <v>0</v>
      </c>
      <c r="I20" s="42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3" t="s">
        <v>21</v>
      </c>
      <c r="C21" s="43"/>
      <c r="D21" s="44">
        <f>+[1]ESF!E21</f>
        <v>0</v>
      </c>
      <c r="E21" s="44">
        <v>0</v>
      </c>
      <c r="F21" s="44">
        <v>0</v>
      </c>
      <c r="G21" s="45">
        <f t="shared" si="1"/>
        <v>0</v>
      </c>
      <c r="H21" s="45">
        <f t="shared" si="2"/>
        <v>0</v>
      </c>
      <c r="I21" s="42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">
      <c r="A22" s="39"/>
      <c r="B22" s="43" t="s">
        <v>22</v>
      </c>
      <c r="C22" s="43"/>
      <c r="D22" s="44">
        <f>+[1]ESF!E22</f>
        <v>36550</v>
      </c>
      <c r="E22" s="44">
        <v>0</v>
      </c>
      <c r="F22" s="44">
        <v>0</v>
      </c>
      <c r="G22" s="45">
        <f t="shared" si="1"/>
        <v>36550</v>
      </c>
      <c r="H22" s="45">
        <f>+G22-D22</f>
        <v>0</v>
      </c>
      <c r="I22" s="42"/>
      <c r="K22" s="38" t="str">
        <f>IF(G22=[1]ESF!D22," ","Error")</f>
        <v xml:space="preserve"> </v>
      </c>
    </row>
    <row r="23" spans="1:14" x14ac:dyDescent="0.2">
      <c r="A23" s="39"/>
      <c r="B23" s="46"/>
      <c r="C23" s="46"/>
      <c r="D23" s="47"/>
      <c r="E23" s="47"/>
      <c r="F23" s="47"/>
      <c r="G23" s="47"/>
      <c r="H23" s="47"/>
      <c r="I23" s="42"/>
      <c r="K23" s="38"/>
    </row>
    <row r="24" spans="1:14" x14ac:dyDescent="0.2">
      <c r="A24" s="34"/>
      <c r="B24" s="35" t="s">
        <v>23</v>
      </c>
      <c r="C24" s="35"/>
      <c r="D24" s="36">
        <f>SUM(D26:D34)</f>
        <v>135872718.88</v>
      </c>
      <c r="E24" s="36">
        <f>SUM(E26:E34)</f>
        <v>5610235.9500000002</v>
      </c>
      <c r="F24" s="36">
        <f>SUM(F26:F34)</f>
        <v>6585102.5800000001</v>
      </c>
      <c r="G24" s="36">
        <f>+D24+E24-F24</f>
        <v>134897852.24999997</v>
      </c>
      <c r="H24" s="36">
        <f>+G24-D24</f>
        <v>-974866.63000002503</v>
      </c>
      <c r="I24" s="37"/>
      <c r="K24" s="38"/>
    </row>
    <row r="25" spans="1:14" ht="5.0999999999999996" customHeight="1" x14ac:dyDescent="0.2">
      <c r="A25" s="39"/>
      <c r="B25" s="40"/>
      <c r="C25" s="46"/>
      <c r="D25" s="41"/>
      <c r="E25" s="41"/>
      <c r="F25" s="41"/>
      <c r="G25" s="41"/>
      <c r="H25" s="41"/>
      <c r="I25" s="42"/>
      <c r="K25" s="38"/>
    </row>
    <row r="26" spans="1:14" ht="19.5" customHeight="1" x14ac:dyDescent="0.2">
      <c r="A26" s="39"/>
      <c r="B26" s="43" t="s">
        <v>24</v>
      </c>
      <c r="C26" s="43"/>
      <c r="D26" s="44">
        <f>+[1]ESF!E29</f>
        <v>0</v>
      </c>
      <c r="E26" s="44">
        <v>0</v>
      </c>
      <c r="F26" s="44">
        <v>0</v>
      </c>
      <c r="G26" s="45">
        <f>+D26+E26-F26</f>
        <v>0</v>
      </c>
      <c r="H26" s="45">
        <f>+G26-D26</f>
        <v>0</v>
      </c>
      <c r="I26" s="42"/>
      <c r="K26" s="38"/>
    </row>
    <row r="27" spans="1:14" ht="19.5" customHeight="1" x14ac:dyDescent="0.2">
      <c r="A27" s="39"/>
      <c r="B27" s="43" t="s">
        <v>25</v>
      </c>
      <c r="C27" s="43"/>
      <c r="D27" s="44">
        <f>+[1]ESF!E30</f>
        <v>0</v>
      </c>
      <c r="E27" s="44">
        <v>0</v>
      </c>
      <c r="F27" s="44">
        <v>0</v>
      </c>
      <c r="G27" s="45">
        <f t="shared" ref="G27:G34" si="3">+D27+E27-F27</f>
        <v>0</v>
      </c>
      <c r="H27" s="45">
        <f t="shared" ref="H27:H34" si="4">+G27-D27</f>
        <v>0</v>
      </c>
      <c r="I27" s="42"/>
      <c r="K27" s="38"/>
    </row>
    <row r="28" spans="1:14" ht="19.5" customHeight="1" x14ac:dyDescent="0.2">
      <c r="A28" s="39"/>
      <c r="B28" s="43" t="s">
        <v>26</v>
      </c>
      <c r="C28" s="43"/>
      <c r="D28" s="44">
        <f>+[1]ESF!E31</f>
        <v>96802481.900000006</v>
      </c>
      <c r="E28" s="44">
        <v>0</v>
      </c>
      <c r="F28" s="44">
        <v>0</v>
      </c>
      <c r="G28" s="45">
        <f t="shared" si="3"/>
        <v>96802481.900000006</v>
      </c>
      <c r="H28" s="45">
        <f t="shared" si="4"/>
        <v>0</v>
      </c>
      <c r="I28" s="42"/>
      <c r="K28" s="38"/>
    </row>
    <row r="29" spans="1:14" ht="19.5" customHeight="1" x14ac:dyDescent="0.2">
      <c r="A29" s="39"/>
      <c r="B29" s="43" t="s">
        <v>27</v>
      </c>
      <c r="C29" s="43"/>
      <c r="D29" s="44">
        <f>+[1]ESF!E32</f>
        <v>84520080.120000005</v>
      </c>
      <c r="E29" s="45">
        <v>4976862.92</v>
      </c>
      <c r="F29" s="45">
        <v>6585102.5800000001</v>
      </c>
      <c r="G29" s="45">
        <f t="shared" si="3"/>
        <v>82911840.460000008</v>
      </c>
      <c r="H29" s="45">
        <f t="shared" si="4"/>
        <v>-1608239.6599999964</v>
      </c>
      <c r="I29" s="42"/>
      <c r="K29" s="38"/>
    </row>
    <row r="30" spans="1:14" ht="19.5" customHeight="1" x14ac:dyDescent="0.2">
      <c r="A30" s="39"/>
      <c r="B30" s="43" t="s">
        <v>28</v>
      </c>
      <c r="C30" s="43"/>
      <c r="D30" s="44">
        <f>+[1]ESF!E33</f>
        <v>0</v>
      </c>
      <c r="E30" s="45">
        <v>0</v>
      </c>
      <c r="F30" s="45">
        <v>0</v>
      </c>
      <c r="G30" s="45">
        <f t="shared" si="3"/>
        <v>0</v>
      </c>
      <c r="H30" s="45">
        <f t="shared" si="4"/>
        <v>0</v>
      </c>
      <c r="I30" s="42"/>
      <c r="K30" s="38"/>
    </row>
    <row r="31" spans="1:14" ht="19.5" customHeight="1" x14ac:dyDescent="0.2">
      <c r="A31" s="39"/>
      <c r="B31" s="43" t="s">
        <v>29</v>
      </c>
      <c r="C31" s="43"/>
      <c r="D31" s="44">
        <f>+[1]ESF!E34</f>
        <v>-45449843.140000001</v>
      </c>
      <c r="E31" s="45">
        <v>633373.03</v>
      </c>
      <c r="F31" s="45">
        <v>0</v>
      </c>
      <c r="G31" s="45">
        <f t="shared" si="3"/>
        <v>-44816470.109999999</v>
      </c>
      <c r="H31" s="45">
        <f t="shared" si="4"/>
        <v>633373.03000000119</v>
      </c>
      <c r="I31" s="42"/>
      <c r="K31" s="38"/>
    </row>
    <row r="32" spans="1:14" ht="19.5" customHeight="1" x14ac:dyDescent="0.2">
      <c r="A32" s="39"/>
      <c r="B32" s="43" t="s">
        <v>30</v>
      </c>
      <c r="C32" s="43"/>
      <c r="D32" s="44">
        <f>+[1]ESF!E35</f>
        <v>0</v>
      </c>
      <c r="E32" s="44">
        <v>0</v>
      </c>
      <c r="F32" s="44">
        <v>0</v>
      </c>
      <c r="G32" s="45">
        <f t="shared" si="3"/>
        <v>0</v>
      </c>
      <c r="H32" s="45">
        <f t="shared" si="4"/>
        <v>0</v>
      </c>
      <c r="I32" s="42"/>
      <c r="K32" s="38"/>
    </row>
    <row r="33" spans="1:17" ht="19.5" customHeight="1" x14ac:dyDescent="0.2">
      <c r="A33" s="39"/>
      <c r="B33" s="43" t="s">
        <v>31</v>
      </c>
      <c r="C33" s="43"/>
      <c r="D33" s="44">
        <f>+[1]ESF!E36</f>
        <v>0</v>
      </c>
      <c r="E33" s="44">
        <v>0</v>
      </c>
      <c r="F33" s="44">
        <v>0</v>
      </c>
      <c r="G33" s="45">
        <f t="shared" si="3"/>
        <v>0</v>
      </c>
      <c r="H33" s="45">
        <f t="shared" si="4"/>
        <v>0</v>
      </c>
      <c r="I33" s="42"/>
      <c r="K33" s="38"/>
    </row>
    <row r="34" spans="1:17" ht="19.5" customHeight="1" x14ac:dyDescent="0.2">
      <c r="A34" s="39"/>
      <c r="B34" s="43" t="s">
        <v>32</v>
      </c>
      <c r="C34" s="43"/>
      <c r="D34" s="44">
        <f>+[1]ESF!E37</f>
        <v>0</v>
      </c>
      <c r="E34" s="44">
        <v>0</v>
      </c>
      <c r="F34" s="44">
        <v>0</v>
      </c>
      <c r="G34" s="45">
        <f t="shared" si="3"/>
        <v>0</v>
      </c>
      <c r="H34" s="45">
        <f t="shared" si="4"/>
        <v>0</v>
      </c>
      <c r="I34" s="42"/>
      <c r="K34" s="38" t="str">
        <f>IF(G34=[1]ESF!D37," ","error")</f>
        <v xml:space="preserve"> </v>
      </c>
    </row>
    <row r="35" spans="1:17" x14ac:dyDescent="0.2">
      <c r="A35" s="39"/>
      <c r="B35" s="46"/>
      <c r="C35" s="46"/>
      <c r="D35" s="47"/>
      <c r="E35" s="41"/>
      <c r="F35" s="41"/>
      <c r="G35" s="41"/>
      <c r="H35" s="41"/>
      <c r="I35" s="42"/>
      <c r="K35" s="38"/>
    </row>
    <row r="36" spans="1:17" ht="6" customHeight="1" x14ac:dyDescent="0.2">
      <c r="A36" s="48"/>
      <c r="B36" s="49"/>
      <c r="C36" s="49"/>
      <c r="D36" s="49"/>
      <c r="E36" s="49"/>
      <c r="F36" s="49"/>
      <c r="G36" s="49"/>
      <c r="H36" s="49"/>
      <c r="I36" s="50"/>
    </row>
    <row r="37" spans="1:17" ht="6" customHeight="1" x14ac:dyDescent="0.2">
      <c r="A37" s="51"/>
      <c r="B37" s="52"/>
      <c r="C37" s="53"/>
      <c r="E37" s="51"/>
      <c r="F37" s="51"/>
      <c r="G37" s="51"/>
      <c r="H37" s="51"/>
      <c r="I37" s="51"/>
    </row>
    <row r="38" spans="1:17" ht="15" customHeight="1" x14ac:dyDescent="0.2">
      <c r="A38" s="6"/>
      <c r="B38" s="55" t="s">
        <v>33</v>
      </c>
      <c r="C38" s="55"/>
      <c r="D38" s="55"/>
      <c r="E38" s="55"/>
      <c r="F38" s="55"/>
      <c r="G38" s="55"/>
      <c r="H38" s="55"/>
      <c r="I38" s="56"/>
      <c r="J38" s="56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6"/>
      <c r="C39" s="57"/>
      <c r="D39" s="58"/>
      <c r="E39" s="58"/>
      <c r="F39" s="6"/>
      <c r="G39" s="59"/>
      <c r="H39" s="57"/>
      <c r="I39" s="58"/>
      <c r="J39" s="58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0"/>
      <c r="C40" s="60"/>
      <c r="D40" s="58"/>
      <c r="E40" s="61"/>
      <c r="F40" s="62"/>
      <c r="G40" s="62"/>
      <c r="H40" s="62"/>
      <c r="I40" s="58"/>
      <c r="J40" s="58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3" t="s">
        <v>34</v>
      </c>
      <c r="C41" s="63"/>
      <c r="D41" s="64"/>
      <c r="E41" s="65"/>
      <c r="F41" s="66" t="s">
        <v>35</v>
      </c>
      <c r="G41" s="66"/>
      <c r="H41" s="66"/>
      <c r="I41" s="67"/>
      <c r="J41" s="6"/>
      <c r="P41" s="6"/>
      <c r="Q41" s="6"/>
    </row>
    <row r="42" spans="1:17" ht="14.1" customHeight="1" x14ac:dyDescent="0.2">
      <c r="A42" s="6"/>
      <c r="B42" s="68" t="s">
        <v>36</v>
      </c>
      <c r="C42" s="68"/>
      <c r="D42" s="69"/>
      <c r="E42" s="70"/>
      <c r="F42" s="68" t="s">
        <v>37</v>
      </c>
      <c r="G42" s="68"/>
      <c r="H42" s="68"/>
      <c r="I42" s="67"/>
      <c r="J42" s="6"/>
      <c r="P42" s="6"/>
      <c r="Q42" s="6"/>
    </row>
    <row r="43" spans="1:17" x14ac:dyDescent="0.2">
      <c r="B43" s="6"/>
      <c r="C43" s="6"/>
      <c r="D43" s="71"/>
      <c r="E43" s="6"/>
      <c r="F43" s="68"/>
      <c r="G43" s="68"/>
      <c r="H43" s="68"/>
    </row>
    <row r="44" spans="1:17" x14ac:dyDescent="0.2">
      <c r="B44" s="6"/>
      <c r="C44" s="6"/>
      <c r="D44" s="71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F41:H41"/>
    <mergeCell ref="B42:C42"/>
    <mergeCell ref="F42:H43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2017-07-05T21:17:29Z</dcterms:created>
  <dcterms:modified xsi:type="dcterms:W3CDTF">2017-07-05T21:17:51Z</dcterms:modified>
</cp:coreProperties>
</file>