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0" i="1"/>
  <c r="H30" i="1" s="1"/>
  <c r="D30" i="1"/>
  <c r="G29" i="1"/>
  <c r="G27" i="1"/>
  <c r="H27" i="1" s="1"/>
  <c r="D27" i="1"/>
  <c r="D26" i="1"/>
  <c r="D24" i="1" s="1"/>
  <c r="G24" i="1" s="1"/>
  <c r="H24" i="1" s="1"/>
  <c r="F24" i="1"/>
  <c r="E24" i="1"/>
  <c r="G22" i="1"/>
  <c r="K22" i="1" s="1"/>
  <c r="D21" i="1"/>
  <c r="G21" i="1" s="1"/>
  <c r="D20" i="1"/>
  <c r="G20" i="1" s="1"/>
  <c r="D19" i="1"/>
  <c r="G19" i="1" s="1"/>
  <c r="G18" i="1"/>
  <c r="K18" i="1" s="1"/>
  <c r="K17" i="1"/>
  <c r="G17" i="1"/>
  <c r="H17" i="1" s="1"/>
  <c r="K16" i="1"/>
  <c r="H16" i="1"/>
  <c r="G16" i="1"/>
  <c r="F14" i="1"/>
  <c r="F12" i="1" s="1"/>
  <c r="E14" i="1"/>
  <c r="E12" i="1" s="1"/>
  <c r="K20" i="1" l="1"/>
  <c r="H20" i="1"/>
  <c r="K34" i="1"/>
  <c r="H34" i="1"/>
  <c r="K19" i="1"/>
  <c r="H19" i="1"/>
  <c r="K21" i="1"/>
  <c r="H21" i="1"/>
  <c r="H22" i="1"/>
  <c r="G26" i="1"/>
  <c r="H26" i="1" s="1"/>
  <c r="D14" i="1"/>
  <c r="H18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<sst xmlns="http://schemas.openxmlformats.org/spreadsheetml/2006/main" count="39" uniqueCount="38">
  <si>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</si>
  <si>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2017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</si>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</sst>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22366183.75</v>
          </cell>
        </row>
        <row r="17">
          <cell r="D17">
            <v>2213885.04</v>
          </cell>
        </row>
        <row r="18">
          <cell r="D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36" zoomScaleNormal="136" workbookViewId="0">
      <selection activeCell="F32" sqref="F3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150679761.28999999</v>
      </c>
      <c r="E12" s="31">
        <f>+E14+E24</f>
        <v>376786666.54999995</v>
      </c>
      <c r="F12" s="31">
        <f>+F14+F24</f>
        <v>382355820.87</v>
      </c>
      <c r="G12" s="31">
        <f>+D12+E12-F12</f>
        <v>145110606.96999991</v>
      </c>
      <c r="H12" s="31">
        <f>+G12-D12</f>
        <v>-5569154.3200000823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26095864.710000001</v>
      </c>
      <c r="E14" s="36">
        <f>SUM(E16:E22)</f>
        <v>372283096.28999996</v>
      </c>
      <c r="F14" s="36">
        <f>SUM(F16:F22)</f>
        <v>373762342.13999999</v>
      </c>
      <c r="G14" s="31">
        <f>+D14+E14-F14</f>
        <v>24616618.859999955</v>
      </c>
      <c r="H14" s="36">
        <f>+G14-D14</f>
        <v>-1479245.8500000462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23777981.48</v>
      </c>
      <c r="E16" s="45">
        <v>236808590.66</v>
      </c>
      <c r="F16" s="45">
        <v>238220388.38999999</v>
      </c>
      <c r="G16" s="45">
        <f>D16+E16-F16</f>
        <v>22366183.75</v>
      </c>
      <c r="H16" s="45">
        <f>G16-D16</f>
        <v>-1411797.7300000004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1780644.43</v>
      </c>
      <c r="E17" s="45">
        <v>132430470.36</v>
      </c>
      <c r="F17" s="45">
        <v>131997229.75</v>
      </c>
      <c r="G17" s="45">
        <f t="shared" ref="G17:G22" si="0">D17+E17-F17</f>
        <v>2213885.0400000066</v>
      </c>
      <c r="H17" s="45">
        <f t="shared" ref="H17:H22" si="1">G17-D17</f>
        <v>433240.61000000662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5">
      <c r="A18" s="39"/>
      <c r="B18" s="44" t="s">
        <v>17</v>
      </c>
      <c r="C18" s="44"/>
      <c r="D18" s="45">
        <v>500688.8</v>
      </c>
      <c r="E18" s="45">
        <v>3044035.2</v>
      </c>
      <c r="F18" s="45">
        <v>3544724</v>
      </c>
      <c r="G18" s="45">
        <f t="shared" si="0"/>
        <v>0</v>
      </c>
      <c r="H18" s="45">
        <f t="shared" si="1"/>
        <v>-500688.8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124583896.58</v>
      </c>
      <c r="E24" s="36">
        <f>SUM(E26:E34)</f>
        <v>4503570.26</v>
      </c>
      <c r="F24" s="36">
        <f>SUM(F26:F34)</f>
        <v>8593478.7300000004</v>
      </c>
      <c r="G24" s="36">
        <f>+D24+E24-F24</f>
        <v>120493988.11</v>
      </c>
      <c r="H24" s="36">
        <f>+G24-D24</f>
        <v>-4089908.4699999988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94167086.189999998</v>
      </c>
      <c r="E29" s="45">
        <v>1416518.67</v>
      </c>
      <c r="F29" s="45">
        <v>3142227.4</v>
      </c>
      <c r="G29" s="45">
        <f>D29+E29-F29</f>
        <v>92441377.459999993</v>
      </c>
      <c r="H29" s="46"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9">
        <f>+D30+E30+F30</f>
        <v>0</v>
      </c>
      <c r="H30" s="49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-67221911.760000005</v>
      </c>
      <c r="E31" s="45">
        <v>3087051.59</v>
      </c>
      <c r="F31" s="45">
        <v>5451251.3300000001</v>
      </c>
      <c r="G31" s="45">
        <v>-67221911.760000005</v>
      </c>
      <c r="H31" s="46"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9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2018-01-18T18:43:13Z</dcterms:created>
  <dcterms:modified xsi:type="dcterms:W3CDTF">2018-01-18T18:43:25Z</dcterms:modified>
</cp:coreProperties>
</file>