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<sst xmlns="http://schemas.openxmlformats.org/spreadsheetml/2006/main" count="68" uniqueCount="59">
  <si>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</si>
  <si>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2018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</si>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</sst>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  <xf numFmtId="0" fontId="3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43" sqref="O4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2018</v>
      </c>
      <c r="H9" s="23">
        <v>2017</v>
      </c>
      <c r="I9" s="24"/>
      <c r="J9" s="21" t="s">
        <v>5</v>
      </c>
      <c r="K9" s="21"/>
      <c r="L9" s="21"/>
      <c r="M9" s="21"/>
      <c r="N9" s="22"/>
      <c r="O9" s="23">
        <v>2018</v>
      </c>
      <c r="P9" s="23">
        <v>2017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46187227.57</v>
      </c>
      <c r="H14" s="35">
        <f>SUM(H15:H25)</f>
        <v>98483208.700000018</v>
      </c>
      <c r="I14" s="31"/>
      <c r="J14" s="31"/>
      <c r="K14" s="33" t="s">
        <v>8</v>
      </c>
      <c r="L14" s="33"/>
      <c r="M14" s="33"/>
      <c r="N14" s="33"/>
      <c r="O14" s="35">
        <f>SUM(O15:O17)</f>
        <v>87000</v>
      </c>
      <c r="P14" s="35">
        <f>SUM(P15:P17)</f>
        <v>105716.64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87000</v>
      </c>
      <c r="P16" s="39">
        <v>105716.64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0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2374551.2200000002</v>
      </c>
      <c r="H19" s="39">
        <v>5765093.4299999997</v>
      </c>
      <c r="I19" s="31"/>
      <c r="J19" s="31"/>
      <c r="K19" s="41" t="s">
        <v>17</v>
      </c>
      <c r="L19" s="41"/>
      <c r="M19" s="41"/>
      <c r="N19" s="41"/>
      <c r="O19" s="35">
        <f>SUM(O20:O22)</f>
        <v>0</v>
      </c>
      <c r="P19" s="35">
        <f>SUM(P20:P22)</f>
        <v>-1725708.73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751544.84</v>
      </c>
      <c r="H20" s="39">
        <v>1649695.27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/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/>
      <c r="P21" s="39">
        <v>-1725708.73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20142978</v>
      </c>
      <c r="H23" s="39">
        <v>40775466</v>
      </c>
      <c r="I23" s="31"/>
      <c r="J23" s="31"/>
      <c r="K23" s="33" t="s">
        <v>23</v>
      </c>
      <c r="L23" s="33"/>
      <c r="M23" s="33"/>
      <c r="N23" s="33"/>
      <c r="O23" s="35">
        <f>(O14-O19)</f>
        <v>87000</v>
      </c>
      <c r="P23" s="35">
        <f>(P14-P19)</f>
        <v>1831425.3699999999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22700794.98</v>
      </c>
      <c r="H24" s="37">
        <v>49105931.32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217358.53</v>
      </c>
      <c r="H25" s="39">
        <v>1187022.68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43164892.519999996</v>
      </c>
      <c r="H27" s="35">
        <f>SUM(H28:H46)</f>
        <v>98604453.819999993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35131311.609999999</v>
      </c>
      <c r="H28" s="39">
        <v>75154098.739999995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1842557.8</v>
      </c>
      <c r="H29" s="39">
        <v>4684059.0599999996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5723453.8700000001</v>
      </c>
      <c r="H30" s="39">
        <v>18055780.809999999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3213182.7</v>
      </c>
      <c r="P34" s="35">
        <f>P35+P38</f>
        <v>3121977.98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467569.24</v>
      </c>
      <c r="H35" s="37">
        <v>710515.21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3213182.7</v>
      </c>
      <c r="P38" s="37">
        <v>3121977.98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-3213182.7</v>
      </c>
      <c r="P40" s="35">
        <f>-(P28+P34)</f>
        <v>-3121977.98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-103847.64999999851</v>
      </c>
      <c r="P43" s="46">
        <f>P48-P47</f>
        <v>-1411797.7300000004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22366183.75</v>
      </c>
      <c r="P47" s="48">
        <v>23777981.48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3022335.0500000045</v>
      </c>
      <c r="H48" s="46">
        <f>H14-H27</f>
        <v>-121245.11999997497</v>
      </c>
      <c r="I48" s="50"/>
      <c r="J48" s="45" t="s">
        <v>53</v>
      </c>
      <c r="K48" s="45"/>
      <c r="L48" s="45"/>
      <c r="M48" s="45"/>
      <c r="N48" s="45"/>
      <c r="O48" s="48">
        <v>22262336.100000001</v>
      </c>
      <c r="P48" s="48">
        <v>22366183.75</v>
      </c>
      <c r="Q48" s="51"/>
    </row>
    <row r="49" spans="1:18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28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81" t="s">
        <v>58</v>
      </c>
      <c r="N57" s="81"/>
      <c r="O57" s="81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2018-07-11T19:59:22Z</dcterms:created>
  <dcterms:modified xsi:type="dcterms:W3CDTF">2018-07-11T19:59:37Z</dcterms:modified>
</cp:coreProperties>
</file>