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<sst xmlns="http://schemas.openxmlformats.org/spreadsheetml/2006/main" count="68" uniqueCount="66">
  <si>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</si>
  <si>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del 2018 y 2017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</si>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</sst>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3" fontId="2" fillId="3" borderId="0" xfId="0" applyNumberFormat="1" applyFont="1" applyFill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D34" sqref="D3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2018</v>
      </c>
      <c r="E10" s="21">
        <v>2017</v>
      </c>
      <c r="F10" s="22"/>
      <c r="G10" s="20" t="s">
        <v>5</v>
      </c>
      <c r="H10" s="20"/>
      <c r="I10" s="21">
        <v>2018</v>
      </c>
      <c r="J10" s="21">
        <v>2017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7899505.21</v>
      </c>
      <c r="E13" s="37">
        <f>SUM(E14:E21)</f>
        <v>7414788.6999999993</v>
      </c>
      <c r="F13" s="32"/>
      <c r="G13" s="30" t="s">
        <v>9</v>
      </c>
      <c r="H13" s="30"/>
      <c r="I13" s="37">
        <f>SUM(I14:I16)</f>
        <v>102592836.35999998</v>
      </c>
      <c r="J13" s="37">
        <f>SUM(J14:J16)</f>
        <v>97893938.609999999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76908601.959999993</v>
      </c>
      <c r="J14" s="41">
        <v>75154098.739999995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6151360.1299999999</v>
      </c>
      <c r="J15" s="41">
        <v>4684059.0599999996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19532874.27</v>
      </c>
      <c r="J16" s="41">
        <v>18055780.809999999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5">
        <v>6311650.2599999998</v>
      </c>
      <c r="E18" s="45">
        <v>5765093.4299999997</v>
      </c>
      <c r="F18" s="32"/>
      <c r="G18" s="30" t="s">
        <v>18</v>
      </c>
      <c r="H18" s="30"/>
      <c r="I18" s="37">
        <f>SUM(I19:I27)</f>
        <v>1414061.28</v>
      </c>
      <c r="J18" s="37">
        <f>SUM(J19:J27)</f>
        <v>710515.21</v>
      </c>
      <c r="K18" s="38"/>
    </row>
    <row r="19" spans="1:11" x14ac:dyDescent="0.2">
      <c r="A19" s="39"/>
      <c r="B19" s="40" t="s">
        <v>19</v>
      </c>
      <c r="C19" s="40"/>
      <c r="D19" s="45">
        <v>1587854.95</v>
      </c>
      <c r="E19" s="45">
        <v>1649695.27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1414061.28</v>
      </c>
      <c r="J22" s="41">
        <v>710515.21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96752566.520000011</v>
      </c>
      <c r="E23" s="37">
        <f>SUM(E24:E25)</f>
        <v>89881397.319999993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1">
        <v>42999358</v>
      </c>
      <c r="E24" s="41">
        <v>40775466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53753208.520000003</v>
      </c>
      <c r="E25" s="41">
        <v>49105931.32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933844.05999999994</v>
      </c>
      <c r="E27" s="37">
        <f>SUM(E28:E32)</f>
        <v>1187022.68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422574.92</v>
      </c>
      <c r="E28" s="41">
        <v>498432.32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511260.97</v>
      </c>
      <c r="E31" s="41">
        <v>688589.1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8.17</v>
      </c>
      <c r="E32" s="45">
        <v>1.26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105585915.79000001</v>
      </c>
      <c r="E34" s="51">
        <f>E13+E23+E27</f>
        <v>98483208.700000003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5555000.2800000003</v>
      </c>
      <c r="J41" s="53">
        <f>SUM(J42:J47)</f>
        <v>6261817.870000001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5127815.28</v>
      </c>
      <c r="J42" s="41">
        <v>5489146.2400000002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427179.84</v>
      </c>
      <c r="J43" s="41">
        <v>772670.23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5.16</v>
      </c>
      <c r="J47" s="41">
        <v>1.4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109561897.91999999</v>
      </c>
      <c r="J52" s="56">
        <f>J13+J18+J29+J34+J41+J49</f>
        <v>104866271.69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-3975982.1299999803</v>
      </c>
      <c r="J54" s="56">
        <f>E34-J52</f>
        <v>-6383062.9899999946</v>
      </c>
      <c r="K54" s="57"/>
      <c r="M54" s="60"/>
    </row>
    <row r="55" spans="1:13" ht="6" customHeight="1" x14ac:dyDescent="0.2">
      <c r="A55" s="61"/>
      <c r="B55" s="62"/>
      <c r="C55" s="62"/>
      <c r="D55" s="62"/>
      <c r="E55" s="62"/>
      <c r="F55" s="62"/>
      <c r="G55" s="63"/>
      <c r="H55" s="63"/>
      <c r="I55" s="62"/>
      <c r="J55" s="62"/>
      <c r="K55" s="64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2"/>
      <c r="B57" s="65"/>
      <c r="C57" s="66"/>
      <c r="D57" s="67"/>
      <c r="E57" s="67"/>
      <c r="F57" s="62"/>
      <c r="G57" s="68"/>
      <c r="H57" s="69"/>
      <c r="I57" s="67"/>
      <c r="J57" s="67"/>
      <c r="K57" s="62"/>
    </row>
    <row r="58" spans="1:13" ht="6" customHeight="1" x14ac:dyDescent="0.2">
      <c r="A58" s="12"/>
      <c r="B58" s="43"/>
      <c r="C58" s="70"/>
      <c r="D58" s="71"/>
      <c r="E58" s="71"/>
      <c r="F58" s="12"/>
      <c r="G58" s="72"/>
      <c r="H58" s="73"/>
      <c r="I58" s="71"/>
      <c r="J58" s="71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1:13" ht="9.75" customHeight="1" x14ac:dyDescent="0.2">
      <c r="B62" s="43"/>
      <c r="C62" s="70"/>
      <c r="D62" s="71"/>
      <c r="E62" s="71"/>
      <c r="G62" s="72"/>
      <c r="H62" s="70"/>
      <c r="I62" s="71"/>
      <c r="J62" s="71"/>
    </row>
    <row r="63" spans="1:13" ht="30" customHeight="1" x14ac:dyDescent="0.2">
      <c r="B63" s="43"/>
      <c r="C63" s="75"/>
      <c r="D63" s="75"/>
      <c r="E63" s="71"/>
      <c r="G63" s="76"/>
      <c r="H63" s="76"/>
      <c r="I63" s="71"/>
      <c r="J63" s="71"/>
    </row>
    <row r="64" spans="1:13" ht="14.1" customHeight="1" x14ac:dyDescent="0.2">
      <c r="B64" s="77"/>
      <c r="C64" s="78" t="s">
        <v>62</v>
      </c>
      <c r="D64" s="78"/>
      <c r="E64" s="71"/>
      <c r="F64" s="71"/>
      <c r="G64" s="78" t="s">
        <v>63</v>
      </c>
      <c r="H64" s="78"/>
      <c r="I64" s="79"/>
      <c r="J64" s="71"/>
    </row>
    <row r="65" spans="2:10" ht="51.75" customHeight="1" x14ac:dyDescent="0.2">
      <c r="B65" s="80"/>
      <c r="C65" s="81" t="s">
        <v>64</v>
      </c>
      <c r="D65" s="81"/>
      <c r="E65" s="82"/>
      <c r="F65" s="82"/>
      <c r="G65" s="81" t="s">
        <v>65</v>
      </c>
      <c r="H65" s="81"/>
      <c r="I65" s="79"/>
      <c r="J65" s="71"/>
    </row>
    <row r="66" spans="2:10" ht="9.9499999999999993" customHeight="1" x14ac:dyDescent="0.2">
      <c r="D66" s="83"/>
    </row>
    <row r="67" spans="2:10" x14ac:dyDescent="0.2">
      <c r="D67" s="83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2019-01-23T17:54:34Z</dcterms:created>
  <dcterms:modified xsi:type="dcterms:W3CDTF">2019-01-23T17:54:50Z</dcterms:modified>
</cp:coreProperties>
</file>