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4T\"/>
    </mc:Choice>
  </mc:AlternateContent>
  <bookViews>
    <workbookView xWindow="0" yWindow="0" windowWidth="28800" windowHeight="12330"/>
  </bookViews>
  <sheets>
    <sheet name="EC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ECSF!$A$1:$K$62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I50" i="1"/>
  <c r="I48" i="1"/>
  <c r="I46" i="1"/>
  <c r="J46" i="1" s="1"/>
  <c r="J44" i="1"/>
  <c r="J42" i="1" s="1"/>
  <c r="J34" i="1" s="1"/>
  <c r="I40" i="1"/>
  <c r="J40" i="1" s="1"/>
  <c r="I36" i="1"/>
  <c r="E34" i="1"/>
  <c r="D34" i="1"/>
  <c r="D33" i="1"/>
  <c r="E33" i="1" s="1"/>
  <c r="J32" i="1"/>
  <c r="I32" i="1"/>
  <c r="D32" i="1"/>
  <c r="E32" i="1" s="1"/>
  <c r="J31" i="1"/>
  <c r="I31" i="1"/>
  <c r="I30" i="1"/>
  <c r="J30" i="1" s="1"/>
  <c r="E30" i="1"/>
  <c r="D30" i="1"/>
  <c r="I29" i="1"/>
  <c r="J29" i="1" s="1"/>
  <c r="J28" i="1"/>
  <c r="I28" i="1"/>
  <c r="D28" i="1"/>
  <c r="I27" i="1"/>
  <c r="I25" i="1" s="1"/>
  <c r="D27" i="1"/>
  <c r="E27" i="1" s="1"/>
  <c r="D26" i="1"/>
  <c r="E26" i="1" s="1"/>
  <c r="E24" i="1" s="1"/>
  <c r="D24" i="1"/>
  <c r="D22" i="1"/>
  <c r="E22" i="1" s="1"/>
  <c r="D21" i="1"/>
  <c r="E21" i="1" s="1"/>
  <c r="I20" i="1"/>
  <c r="J20" i="1" s="1"/>
  <c r="D20" i="1"/>
  <c r="E20" i="1" s="1"/>
  <c r="I19" i="1"/>
  <c r="J19" i="1" s="1"/>
  <c r="E19" i="1"/>
  <c r="E14" i="1" s="1"/>
  <c r="J18" i="1"/>
  <c r="I18" i="1"/>
  <c r="I17" i="1"/>
  <c r="I14" i="1" s="1"/>
  <c r="I12" i="1" s="1"/>
  <c r="E12" i="1" l="1"/>
  <c r="D14" i="1"/>
  <c r="D12" i="1" s="1"/>
  <c r="J27" i="1"/>
  <c r="J25" i="1" s="1"/>
  <c r="J17" i="1"/>
  <c r="J14" i="1" s="1"/>
  <c r="J12" i="1" s="1"/>
  <c r="I42" i="1"/>
  <c r="I34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<sst xmlns="http://schemas.openxmlformats.org/spreadsheetml/2006/main" count="66" uniqueCount="63">
  <si>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</si>
  <si>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Diciembre del 2018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</si>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</sst>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7" fontId="0" fillId="0" borderId="0" xfId="0" applyNumberForma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DICIEMBRE%202018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97638722.150000006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-3975982.18</v>
          </cell>
          <cell r="J50">
            <v>-6383062.9900000002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110" zoomScaleNormal="110" zoomScalePageLayoutView="80" workbookViewId="0">
      <selection activeCell="L12" sqref="L12:L14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3294905.44</v>
      </c>
      <c r="E12" s="36">
        <f>E14+E24</f>
        <v>874583.72</v>
      </c>
      <c r="F12" s="33"/>
      <c r="G12" s="35" t="s">
        <v>9</v>
      </c>
      <c r="H12" s="35"/>
      <c r="I12" s="36">
        <f>I14+I25</f>
        <v>1234119.1100000001</v>
      </c>
      <c r="J12" s="36">
        <f>J14+J25</f>
        <v>111645.14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49455.23</v>
      </c>
      <c r="E14" s="36">
        <f>SUM(E16:E22)</f>
        <v>874583.72</v>
      </c>
      <c r="F14" s="33"/>
      <c r="G14" s="35" t="s">
        <v>11</v>
      </c>
      <c r="H14" s="35"/>
      <c r="I14" s="36">
        <f>SUM(I16:I23)</f>
        <v>1234119.1100000001</v>
      </c>
      <c r="J14" s="36">
        <f>SUM(J16:J23)</f>
        <v>111645.14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0</v>
      </c>
      <c r="E16" s="42">
        <v>874583.72</v>
      </c>
      <c r="F16" s="33"/>
      <c r="G16" s="43" t="s">
        <v>13</v>
      </c>
      <c r="H16" s="43"/>
      <c r="I16" s="42">
        <v>1234119.1100000001</v>
      </c>
      <c r="J16" s="42">
        <v>0</v>
      </c>
      <c r="K16" s="29"/>
    </row>
    <row r="17" spans="1:11" x14ac:dyDescent="0.2">
      <c r="A17" s="34"/>
      <c r="B17" s="43" t="s">
        <v>14</v>
      </c>
      <c r="C17" s="43"/>
      <c r="D17" s="42">
        <v>49455.23</v>
      </c>
      <c r="E17" s="42">
        <v>0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f>IF(I17&gt;0,0,[1]ESF!J17-[1]ESF!I17)</f>
        <v>0</v>
      </c>
      <c r="K17" s="29"/>
    </row>
    <row r="18" spans="1:11" x14ac:dyDescent="0.2">
      <c r="A18" s="34"/>
      <c r="B18" s="43" t="s">
        <v>16</v>
      </c>
      <c r="C18" s="43"/>
      <c r="D18" s="42">
        <v>0</v>
      </c>
      <c r="E18" s="42">
        <v>0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f>IF(I18&gt;0,0,[1]ESF!J18-[1]ESF!I18)</f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8630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0</v>
      </c>
      <c r="J22" s="42">
        <v>84081.13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0</v>
      </c>
      <c r="J23" s="42">
        <v>18934.009999999998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3245450.21</v>
      </c>
      <c r="E24" s="36">
        <f>SUM(E26:E34)</f>
        <v>0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823258.44</v>
      </c>
      <c r="E29" s="42">
        <v>0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2422191.77</v>
      </c>
      <c r="E31" s="42">
        <v>0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3191639.89</v>
      </c>
      <c r="J34" s="36">
        <f>J36+J42+J50</f>
        <v>6734435.5800000001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I38+I39</f>
        <v>784559.08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783217.07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1342.01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2407080.81</v>
      </c>
      <c r="J42" s="36">
        <f>SUM(J44:J48)</f>
        <v>6734435.5800000001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2407080.81</v>
      </c>
      <c r="J44" s="42">
        <f>IF(I44&gt;0,0,[1]ESF!J50-[1]ESF!I50)</f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3" t="s">
        <v>51</v>
      </c>
      <c r="H45" s="43"/>
      <c r="I45" s="49">
        <v>0</v>
      </c>
      <c r="J45" s="42">
        <v>6697842.9199999999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/>
      <c r="J47" s="42">
        <v>36592.660000000003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50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1"/>
      <c r="B53" s="52"/>
      <c r="C53" s="52"/>
      <c r="D53" s="52"/>
      <c r="E53" s="52"/>
      <c r="F53" s="53"/>
      <c r="G53" s="54" t="s">
        <v>57</v>
      </c>
      <c r="H53" s="54"/>
      <c r="I53" s="55">
        <f>IF([1]ESF!I59&gt;[1]ESF!J59,[1]ESF!I59-[1]ESF!J59,0)</f>
        <v>0</v>
      </c>
      <c r="J53" s="55">
        <f>IF(I53&gt;0,0,[1]ESF!J59-[1]ESF!I59)</f>
        <v>0</v>
      </c>
      <c r="K53" s="56"/>
    </row>
    <row r="54" spans="1:11" ht="6" customHeight="1" x14ac:dyDescent="0.2">
      <c r="A54" s="57"/>
      <c r="B54" s="52"/>
      <c r="C54" s="58"/>
      <c r="D54" s="59"/>
      <c r="E54" s="60"/>
      <c r="F54" s="60"/>
      <c r="G54" s="52"/>
      <c r="H54" s="61"/>
      <c r="I54" s="59"/>
      <c r="J54" s="60"/>
      <c r="K54" s="60"/>
    </row>
    <row r="55" spans="1:11" ht="6" customHeight="1" x14ac:dyDescent="0.2">
      <c r="A55" s="15"/>
      <c r="C55" s="62"/>
      <c r="D55" s="63"/>
      <c r="E55" s="64"/>
      <c r="F55" s="64"/>
      <c r="H55" s="65"/>
      <c r="I55" s="63"/>
      <c r="J55" s="64"/>
      <c r="K55" s="64"/>
    </row>
    <row r="56" spans="1:11" ht="6" customHeight="1" x14ac:dyDescent="0.2">
      <c r="B56" s="62"/>
      <c r="C56" s="63"/>
      <c r="D56" s="64"/>
      <c r="E56" s="64"/>
      <c r="G56" s="66"/>
      <c r="H56" s="67"/>
      <c r="I56" s="64"/>
      <c r="J56" s="64"/>
    </row>
    <row r="57" spans="1:11" ht="15" customHeight="1" x14ac:dyDescent="0.2">
      <c r="B57" s="68" t="s">
        <v>58</v>
      </c>
      <c r="C57" s="68"/>
      <c r="D57" s="68"/>
      <c r="E57" s="68"/>
      <c r="F57" s="68"/>
      <c r="G57" s="68"/>
      <c r="H57" s="68"/>
      <c r="I57" s="68"/>
      <c r="J57" s="68"/>
    </row>
    <row r="58" spans="1:11" ht="9.75" customHeight="1" x14ac:dyDescent="0.2">
      <c r="B58" s="62"/>
      <c r="C58" s="63"/>
      <c r="D58" s="64"/>
      <c r="E58" s="64"/>
      <c r="G58" s="66"/>
      <c r="H58" s="67"/>
      <c r="I58" s="64"/>
      <c r="J58" s="64"/>
    </row>
    <row r="59" spans="1:11" ht="50.1" customHeight="1" x14ac:dyDescent="0.2">
      <c r="B59" s="62"/>
      <c r="C59" s="69"/>
      <c r="D59" s="70"/>
      <c r="E59" s="64"/>
      <c r="G59" s="71"/>
      <c r="H59" s="72"/>
      <c r="I59" s="64"/>
      <c r="J59" s="64"/>
    </row>
    <row r="60" spans="1:11" ht="14.1" customHeight="1" x14ac:dyDescent="0.2">
      <c r="B60" s="73"/>
      <c r="C60" s="74" t="s">
        <v>59</v>
      </c>
      <c r="D60" s="74"/>
      <c r="E60" s="64"/>
      <c r="F60" s="64"/>
      <c r="G60" s="75" t="s">
        <v>60</v>
      </c>
      <c r="H60" s="75"/>
      <c r="I60" s="40"/>
      <c r="J60" s="64"/>
    </row>
    <row r="61" spans="1:11" ht="54.75" customHeight="1" x14ac:dyDescent="0.2">
      <c r="B61" s="76"/>
      <c r="C61" s="77" t="s">
        <v>61</v>
      </c>
      <c r="D61" s="77"/>
      <c r="E61" s="78"/>
      <c r="F61" s="78"/>
      <c r="G61" s="77" t="s">
        <v>62</v>
      </c>
      <c r="H61" s="77"/>
      <c r="I61" s="40"/>
      <c r="J61" s="64"/>
    </row>
    <row r="62" spans="1:11" x14ac:dyDescent="0.2">
      <c r="A62" s="79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2019-01-23T19:30:28Z</dcterms:created>
  <dcterms:modified xsi:type="dcterms:W3CDTF">2019-01-23T19:31:45Z</dcterms:modified>
</cp:coreProperties>
</file>