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CARGA UTNG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I38" i="1" s="1"/>
  <c r="G38" i="1"/>
  <c r="F38" i="1"/>
  <c r="I37" i="1"/>
  <c r="F37" i="1"/>
  <c r="I34" i="1"/>
  <c r="I33" i="1" s="1"/>
  <c r="F34" i="1"/>
  <c r="H33" i="1"/>
  <c r="G33" i="1"/>
  <c r="E33" i="1"/>
  <c r="F33" i="1" s="1"/>
  <c r="F48" i="1" s="1"/>
  <c r="I31" i="1"/>
  <c r="I30" i="1" s="1"/>
  <c r="H30" i="1"/>
  <c r="H48" i="1" s="1"/>
  <c r="G30" i="1"/>
  <c r="G48" i="1" s="1"/>
  <c r="E30" i="1"/>
  <c r="E48" i="1" s="1"/>
  <c r="E21" i="1"/>
  <c r="I19" i="1"/>
  <c r="F19" i="1"/>
  <c r="I18" i="1"/>
  <c r="F18" i="1"/>
  <c r="I13" i="1"/>
  <c r="I12" i="1" s="1"/>
  <c r="F13" i="1"/>
  <c r="H12" i="1"/>
  <c r="H21" i="1" s="1"/>
  <c r="G12" i="1"/>
  <c r="F12" i="1"/>
  <c r="E12" i="1"/>
  <c r="I10" i="1"/>
  <c r="I9" i="1" s="1"/>
  <c r="F10" i="1"/>
  <c r="H9" i="1"/>
  <c r="G9" i="1"/>
  <c r="G21" i="1" s="1"/>
  <c r="F9" i="1"/>
  <c r="F21" i="1" s="1"/>
</calcChain>
</file>

<file path=xl/sharedStrings.xml><?xml version="1.0" encoding="utf-8"?>
<sst xmlns="http://schemas.openxmlformats.org/spreadsheetml/2006/main" count="73" uniqueCount="40">
  <si>
    <t>Universidad Tecnológica del Norte de Guanajuato
Estado Analítico de Ingresos
Del 01 de enero al 30 de septiembre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</si>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</sst>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43" fontId="6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7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7" fillId="0" borderId="7" xfId="1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top" wrapText="1"/>
    </xf>
    <xf numFmtId="4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7" fillId="0" borderId="14" xfId="1" quotePrefix="1" applyFont="1" applyFill="1" applyBorder="1" applyAlignment="1" applyProtection="1">
      <alignment horizontal="center" vertical="top"/>
      <protection locked="0"/>
    </xf>
    <xf numFmtId="0" fontId="7" fillId="0" borderId="14" xfId="1" applyFont="1" applyFill="1" applyBorder="1" applyAlignment="1" applyProtection="1">
      <alignment vertical="top"/>
      <protection locked="0"/>
    </xf>
    <xf numFmtId="4" fontId="7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7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8"/>
  <sheetViews>
    <sheetView showGridLines="0" tabSelected="1" zoomScaleNormal="100" workbookViewId="0">
      <selection activeCell="G7" sqref="G7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v>6575400</v>
      </c>
      <c r="E9" s="23">
        <v>0</v>
      </c>
      <c r="F9" s="23">
        <f>F10</f>
        <v>6575400</v>
      </c>
      <c r="G9" s="23">
        <f>G10</f>
        <v>6087001.8899999997</v>
      </c>
      <c r="H9" s="23">
        <f>H10</f>
        <v>6087001.8899999997</v>
      </c>
      <c r="I9" s="23">
        <f>I10</f>
        <v>-488398.11000000034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0</v>
      </c>
      <c r="F10" s="23">
        <f>D10+E10</f>
        <v>6575400</v>
      </c>
      <c r="G10" s="23">
        <v>6087001.8899999997</v>
      </c>
      <c r="H10" s="23">
        <v>6087001.8899999997</v>
      </c>
      <c r="I10" s="23">
        <f>H10-D10</f>
        <v>-488398.11000000034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3156124.28</v>
      </c>
      <c r="F12" s="23">
        <f>F13</f>
        <v>4312641.2799999993</v>
      </c>
      <c r="G12" s="23">
        <f>G13</f>
        <v>1347940.49</v>
      </c>
      <c r="H12" s="23">
        <f>H13</f>
        <v>1347940.49</v>
      </c>
      <c r="I12" s="23">
        <f>I13</f>
        <v>191423.49</v>
      </c>
    </row>
    <row r="13" spans="2:9" x14ac:dyDescent="0.25">
      <c r="B13" s="24">
        <v>61</v>
      </c>
      <c r="C13" s="25" t="s">
        <v>20</v>
      </c>
      <c r="D13" s="23">
        <v>1156517</v>
      </c>
      <c r="E13" s="26">
        <v>3156124.28</v>
      </c>
      <c r="F13" s="23">
        <f>D13+E13</f>
        <v>4312641.2799999993</v>
      </c>
      <c r="G13" s="23">
        <v>1347940.49</v>
      </c>
      <c r="H13" s="23">
        <v>1347940.49</v>
      </c>
      <c r="I13" s="23">
        <f>H13-D13</f>
        <v>191423.49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7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42871738</v>
      </c>
      <c r="F18" s="23">
        <f>D18+E18</f>
        <v>42871738</v>
      </c>
      <c r="G18" s="23">
        <v>32625864</v>
      </c>
      <c r="H18" s="23">
        <v>32625864</v>
      </c>
      <c r="I18" s="23">
        <f>H18-D18</f>
        <v>32625864</v>
      </c>
    </row>
    <row r="19" spans="2:9" x14ac:dyDescent="0.25">
      <c r="B19" s="22" t="s">
        <v>27</v>
      </c>
      <c r="D19" s="23">
        <v>53979174.020000003</v>
      </c>
      <c r="E19" s="23">
        <v>0</v>
      </c>
      <c r="F19" s="23">
        <f>D19+E19</f>
        <v>53979174.020000003</v>
      </c>
      <c r="G19" s="23">
        <v>35679384.700000003</v>
      </c>
      <c r="H19" s="23">
        <v>35679384.700000003</v>
      </c>
      <c r="I19" s="23">
        <f>H19-D19</f>
        <v>-18299789.32</v>
      </c>
    </row>
    <row r="20" spans="2:9" x14ac:dyDescent="0.25">
      <c r="B20" s="28"/>
      <c r="D20" s="29"/>
      <c r="E20" s="29"/>
      <c r="F20" s="29">
        <v>0</v>
      </c>
      <c r="G20" s="29"/>
      <c r="H20" s="29"/>
      <c r="I20" s="29"/>
    </row>
    <row r="21" spans="2:9" x14ac:dyDescent="0.25">
      <c r="B21" s="30"/>
      <c r="C21" s="31" t="s">
        <v>28</v>
      </c>
      <c r="D21" s="26">
        <v>61711091.020000003</v>
      </c>
      <c r="E21" s="26">
        <f>E9+E12+E17+E18+E19</f>
        <v>46027862.280000001</v>
      </c>
      <c r="F21" s="26">
        <f>F9+F12+F18+F19</f>
        <v>107738953.30000001</v>
      </c>
      <c r="G21" s="26">
        <f>G9+G12+G15+G17+G18+G19</f>
        <v>75740191.080000013</v>
      </c>
      <c r="H21" s="26">
        <f>H9+H12+H15+H17+H18+H19</f>
        <v>75740191.080000013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9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0</v>
      </c>
      <c r="F30" s="50">
        <v>6575400</v>
      </c>
      <c r="G30" s="23">
        <f>G31</f>
        <v>6087001.8899999997</v>
      </c>
      <c r="H30" s="23">
        <f>H31</f>
        <v>6087001.8899999997</v>
      </c>
      <c r="I30" s="23">
        <f>I31</f>
        <v>-488398.11000000034</v>
      </c>
    </row>
    <row r="31" spans="2:9" x14ac:dyDescent="0.25">
      <c r="B31" s="48"/>
      <c r="C31" s="51" t="s">
        <v>20</v>
      </c>
      <c r="D31" s="50">
        <v>6575400</v>
      </c>
      <c r="E31" s="50">
        <v>0</v>
      </c>
      <c r="F31" s="50">
        <v>6575400</v>
      </c>
      <c r="G31" s="23">
        <v>6087001.8899999997</v>
      </c>
      <c r="H31" s="23">
        <v>6087001.8899999997</v>
      </c>
      <c r="I31" s="23">
        <f>H31-D31</f>
        <v>-488398.11000000034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2398690.62</v>
      </c>
      <c r="F33" s="26">
        <f>+D33+E33</f>
        <v>3555207.62</v>
      </c>
      <c r="G33" s="23">
        <f>G34</f>
        <v>973940.49</v>
      </c>
      <c r="H33" s="23">
        <f>H34</f>
        <v>973940.49</v>
      </c>
      <c r="I33" s="23">
        <f>I34</f>
        <v>-182576.51</v>
      </c>
    </row>
    <row r="34" spans="2:9" x14ac:dyDescent="0.25">
      <c r="B34" s="48"/>
      <c r="C34" s="51" t="s">
        <v>20</v>
      </c>
      <c r="D34" s="50">
        <v>1156517</v>
      </c>
      <c r="E34" s="26">
        <v>2398690.62</v>
      </c>
      <c r="F34" s="26">
        <f>+D34+E34</f>
        <v>3555207.62</v>
      </c>
      <c r="G34" s="23">
        <v>973940.49</v>
      </c>
      <c r="H34" s="23">
        <v>973940.49</v>
      </c>
      <c r="I34" s="23">
        <f>H34-D34</f>
        <v>-182576.51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26">
        <v>43185679.659999996</v>
      </c>
      <c r="F37" s="26">
        <f>+D37+E37</f>
        <v>43185679.659999996</v>
      </c>
      <c r="G37" s="23">
        <v>32625864</v>
      </c>
      <c r="H37" s="23">
        <v>32625864</v>
      </c>
      <c r="I37" s="23">
        <f>H37-D37</f>
        <v>32625864</v>
      </c>
    </row>
    <row r="38" spans="2:9" x14ac:dyDescent="0.25">
      <c r="B38" s="48"/>
      <c r="C38" s="49" t="s">
        <v>26</v>
      </c>
      <c r="D38" s="50">
        <v>53979174.020000003</v>
      </c>
      <c r="E38" s="50">
        <v>0</v>
      </c>
      <c r="F38" s="26">
        <f>+D38+E38</f>
        <v>53979174.020000003</v>
      </c>
      <c r="G38" s="23">
        <f>35679384.7+374000</f>
        <v>36053384.700000003</v>
      </c>
      <c r="H38" s="23">
        <f>35679384.7+374000</f>
        <v>36053384.700000003</v>
      </c>
      <c r="I38" s="23">
        <f>H38-D38</f>
        <v>-17925789.32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26">
        <v>61711091.020000003</v>
      </c>
      <c r="E48" s="26">
        <f>E30+E33+E37</f>
        <v>45584370.279999994</v>
      </c>
      <c r="F48" s="26">
        <f>F30+F33+F37+F38</f>
        <v>107295461.30000001</v>
      </c>
      <c r="G48" s="26">
        <f>G30+G33+G37+G38</f>
        <v>75740191.080000013</v>
      </c>
      <c r="H48" s="26">
        <f>H30+H33+H37+H38</f>
        <v>75740191.080000013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x14ac:dyDescent="0.2">
      <c r="C58" s="70" t="s">
        <v>38</v>
      </c>
      <c r="D58" s="70"/>
      <c r="G58" s="70" t="s">
        <v>39</v>
      </c>
      <c r="H58" s="70"/>
    </row>
  </sheetData>
  <sheetProtection formatCells="0" formatColumns="0" formatRows="0" insertRows="0" autoFilter="0"/>
  <mergeCells count="13">
    <mergeCell ref="C56:D56"/>
    <mergeCell ref="G56:H56"/>
    <mergeCell ref="C57:D57"/>
    <mergeCell ref="G57:H57"/>
    <mergeCell ref="C58:D58"/>
    <mergeCell ref="G58:H58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2018-10-23T15:00:25Z</cp:lastPrinted>
  <dcterms:created xsi:type="dcterms:W3CDTF">2018-10-23T14:55:40Z</dcterms:created>
  <dcterms:modified xsi:type="dcterms:W3CDTF">2018-10-23T15:01:40Z</dcterms:modified>
</cp:coreProperties>
</file>