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G30" i="1"/>
  <c r="H30" i="1" s="1"/>
  <c r="D30" i="1"/>
  <c r="G29" i="1"/>
  <c r="H29" i="1" s="1"/>
  <c r="H28" i="1"/>
  <c r="G28" i="1"/>
  <c r="D27" i="1"/>
  <c r="G27" i="1" s="1"/>
  <c r="H27" i="1" s="1"/>
  <c r="D26" i="1"/>
  <c r="G26" i="1" s="1"/>
  <c r="H26" i="1" s="1"/>
  <c r="F24" i="1"/>
  <c r="E24" i="1"/>
  <c r="E12" i="1" s="1"/>
  <c r="D24" i="1"/>
  <c r="G24" i="1" s="1"/>
  <c r="H24" i="1" s="1"/>
  <c r="G22" i="1"/>
  <c r="K22" i="1" s="1"/>
  <c r="D21" i="1"/>
  <c r="G21" i="1" s="1"/>
  <c r="D20" i="1"/>
  <c r="G20" i="1" s="1"/>
  <c r="D19" i="1"/>
  <c r="G19" i="1" s="1"/>
  <c r="D18" i="1"/>
  <c r="G18" i="1" s="1"/>
  <c r="K17" i="1"/>
  <c r="G17" i="1"/>
  <c r="H17" i="1" s="1"/>
  <c r="K16" i="1"/>
  <c r="H16" i="1"/>
  <c r="G16" i="1"/>
  <c r="F14" i="1"/>
  <c r="F12" i="1" s="1"/>
  <c r="E14" i="1"/>
  <c r="H18" i="1" l="1"/>
  <c r="K18" i="1"/>
  <c r="H19" i="1"/>
  <c r="K19" i="1"/>
  <c r="H20" i="1"/>
  <c r="K20" i="1"/>
  <c r="H21" i="1"/>
  <c r="K21" i="1"/>
  <c r="K34" i="1"/>
  <c r="H34" i="1"/>
  <c r="D14" i="1"/>
  <c r="H22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<sst xmlns="http://schemas.openxmlformats.org/spreadsheetml/2006/main" count="39" uniqueCount="38">
  <si>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</si>
  <si>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2019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</si>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</sst>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27309802.780000001</v>
          </cell>
        </row>
        <row r="17">
          <cell r="D17">
            <v>2796004.93</v>
          </cell>
        </row>
        <row r="18">
          <cell r="D18">
            <v>421045.98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topLeftCell="A4" zoomScale="120" zoomScaleNormal="120" workbookViewId="0">
      <selection activeCell="G24" sqref="G24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142690285.18000001</v>
      </c>
      <c r="E12" s="31">
        <f>+E14+E24</f>
        <v>187449830.60999998</v>
      </c>
      <c r="F12" s="31">
        <f>+F14+F24</f>
        <v>179813360.54999998</v>
      </c>
      <c r="G12" s="31">
        <f>+D12+E12-F12</f>
        <v>150326755.23999998</v>
      </c>
      <c r="H12" s="31">
        <f>+G12-D12</f>
        <v>7636470.0599999726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25441747.279999997</v>
      </c>
      <c r="E14" s="36">
        <f>SUM(E16:E22)</f>
        <v>179632427.38</v>
      </c>
      <c r="F14" s="36">
        <f>SUM(F16:F22)</f>
        <v>174510770.96999997</v>
      </c>
      <c r="G14" s="31">
        <f>+D14+E14-F14</f>
        <v>30563403.690000027</v>
      </c>
      <c r="H14" s="36">
        <f>+G14-D14</f>
        <v>5121656.41000003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23240767.469999999</v>
      </c>
      <c r="E16" s="42">
        <v>119098379.84</v>
      </c>
      <c r="F16" s="42">
        <v>115029344.53</v>
      </c>
      <c r="G16" s="45">
        <f>D16+E16-F16</f>
        <v>27309802.780000001</v>
      </c>
      <c r="H16" s="45">
        <f>G16-D16</f>
        <v>4069035.3100000024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2164429.81</v>
      </c>
      <c r="E17" s="42">
        <v>56813302.479999997</v>
      </c>
      <c r="F17" s="42">
        <v>56181727.359999999</v>
      </c>
      <c r="G17" s="45">
        <f t="shared" ref="G17:G22" si="0">D17+E17-F17</f>
        <v>2796004.9299999997</v>
      </c>
      <c r="H17" s="45">
        <f t="shared" ref="H17:H22" si="1">G17-D17</f>
        <v>631575.11999999965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2">
        <v>3720744.99</v>
      </c>
      <c r="F18" s="42">
        <v>3299699.01</v>
      </c>
      <c r="G18" s="45">
        <f t="shared" si="0"/>
        <v>421045.98000000045</v>
      </c>
      <c r="H18" s="45">
        <f t="shared" si="1"/>
        <v>421045.98000000045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5">
        <f t="shared" si="0"/>
        <v>0</v>
      </c>
      <c r="H19" s="45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117248537.90000002</v>
      </c>
      <c r="E24" s="36">
        <f>SUM(E26:E34)</f>
        <v>7817403.2299999995</v>
      </c>
      <c r="F24" s="36">
        <f>SUM(F26:F34)</f>
        <v>5302589.58</v>
      </c>
      <c r="G24" s="36">
        <f>+D24+E24-F24</f>
        <v>119763351.55000003</v>
      </c>
      <c r="H24" s="36">
        <f>+G24-D24</f>
        <v>2514813.650000006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2">
        <v>97638722.150000006</v>
      </c>
      <c r="E28" s="42">
        <v>0</v>
      </c>
      <c r="F28" s="42">
        <v>1163006.02</v>
      </c>
      <c r="G28" s="45">
        <f>D28+E28-F28</f>
        <v>96475716.13000001</v>
      </c>
      <c r="H28" s="45">
        <f t="shared" ref="H28:H32" si="2">G28-D28</f>
        <v>-1163006.0199999958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2">
        <v>91618119.019999996</v>
      </c>
      <c r="E29" s="42">
        <v>6121892.2199999997</v>
      </c>
      <c r="F29" s="42">
        <v>4139583.56</v>
      </c>
      <c r="G29" s="45">
        <f>D29+E29-F29</f>
        <v>93600427.679999992</v>
      </c>
      <c r="H29" s="45">
        <f t="shared" si="2"/>
        <v>1982308.6599999964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ref="G30" si="3">D30+E30-F30</f>
        <v>0</v>
      </c>
      <c r="H30" s="45">
        <f t="shared" si="2"/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2">
        <v>-72008303.269999996</v>
      </c>
      <c r="E31" s="50">
        <v>1695511.01</v>
      </c>
      <c r="F31" s="50">
        <v>0</v>
      </c>
      <c r="G31" s="45">
        <f>D31+E31-F31</f>
        <v>-70312792.25999999</v>
      </c>
      <c r="H31" s="45">
        <f t="shared" si="2"/>
        <v>1695511.0100000054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2019-07-10T15:13:11Z</dcterms:created>
  <dcterms:modified xsi:type="dcterms:W3CDTF">2019-07-10T15:13:27Z</dcterms:modified>
</cp:coreProperties>
</file>