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O\"/>
    </mc:Choice>
  </mc:AlternateContent>
  <bookViews>
    <workbookView xWindow="0" yWindow="0" windowWidth="28800" windowHeight="123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8" i="1" l="1"/>
  <c r="J28" i="1"/>
  <c r="Q28" i="1" s="1"/>
  <c r="N27" i="1"/>
  <c r="M27" i="1"/>
  <c r="L27" i="1"/>
  <c r="P27" i="1" s="1"/>
  <c r="K27" i="1"/>
  <c r="J27" i="1"/>
  <c r="O27" i="1" s="1"/>
  <c r="I27" i="1"/>
  <c r="H27" i="1"/>
  <c r="P24" i="1"/>
  <c r="J24" i="1"/>
  <c r="Q24" i="1" s="1"/>
  <c r="N23" i="1"/>
  <c r="M23" i="1"/>
  <c r="L23" i="1"/>
  <c r="Q23" i="1" s="1"/>
  <c r="K23" i="1"/>
  <c r="J23" i="1"/>
  <c r="O23" i="1" s="1"/>
  <c r="I23" i="1"/>
  <c r="H23" i="1"/>
  <c r="P15" i="1"/>
  <c r="J15" i="1"/>
  <c r="O15" i="1" s="1"/>
  <c r="N14" i="1"/>
  <c r="M14" i="1"/>
  <c r="L14" i="1"/>
  <c r="P14" i="1" s="1"/>
  <c r="K14" i="1"/>
  <c r="I14" i="1"/>
  <c r="H14" i="1"/>
  <c r="P12" i="1"/>
  <c r="J12" i="1"/>
  <c r="Q12" i="1" s="1"/>
  <c r="N11" i="1"/>
  <c r="N41" i="1" s="1"/>
  <c r="M11" i="1"/>
  <c r="M41" i="1" s="1"/>
  <c r="L11" i="1"/>
  <c r="K11" i="1"/>
  <c r="K41" i="1" s="1"/>
  <c r="I11" i="1"/>
  <c r="I41" i="1" s="1"/>
  <c r="H11" i="1"/>
  <c r="H41" i="1" s="1"/>
  <c r="J14" i="1" l="1"/>
  <c r="O14" i="1" s="1"/>
  <c r="J11" i="1"/>
  <c r="O12" i="1"/>
  <c r="Q14" i="1"/>
  <c r="Q15" i="1"/>
  <c r="O24" i="1"/>
  <c r="Q27" i="1"/>
  <c r="L41" i="1"/>
  <c r="P23" i="1"/>
  <c r="P11" i="1"/>
  <c r="J41" i="1" l="1"/>
  <c r="O11" i="1"/>
  <c r="O41" i="1" s="1"/>
  <c r="Q1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<sst xmlns="http://schemas.openxmlformats.org/spreadsheetml/2006/main" count="47" uniqueCount="44">
  <si>
    <t>PROGRAMAS Y PROYECTOS DE INVERSIÓN</t>
  </si>
  <si>
    <t>Del 01 de enero al 31 de diciembre de 2019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</si>
  <si>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</si>
  <si>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</si>
  <si>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</si>
  <si>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</si>
  <si>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</si>
  <si>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</si>
  <si>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</si>
  <si>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</si>
  <si>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</si>
  <si>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</si>
  <si>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</si>
  <si>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</si>
  <si>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</si>
  <si>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</si>
  <si>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</si>
  <si>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</si>
  <si>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</si>
  <si>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</si>
  <si>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</si>
  <si>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</si>
  <si>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</si>
  <si>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</si>
  <si>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401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</si>
  <si>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</si>
  <si>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</si>
  <si>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</si>
  <si>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</si>
  <si>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</si>
  <si>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</si>
  <si>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</si>
  <si>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</si>
  <si>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</si>
  <si>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301</t>
  </si>
  <si>
    <t>VINCULACIÓN</t>
  </si>
  <si>
    <t>0301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</si>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</sst>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86">
    <xf numFmtId="0" fontId="0" fillId="0" borderId="0" xfId="0"/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9" fontId="5" fillId="3" borderId="11" xfId="0" applyNumberFormat="1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4" fontId="3" fillId="0" borderId="0" xfId="0" applyNumberFormat="1" applyFont="1" applyBorder="1"/>
    <xf numFmtId="0" fontId="3" fillId="0" borderId="0" xfId="0" applyFont="1" applyBorder="1"/>
    <xf numFmtId="4" fontId="3" fillId="0" borderId="0" xfId="0" applyNumberFormat="1" applyFont="1" applyBorder="1" applyAlignment="1"/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3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4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6"/>
  <sheetViews>
    <sheetView tabSelected="1" topLeftCell="B10" workbookViewId="0">
      <selection activeCell="R48" sqref="R48"/>
    </sheetView>
  </sheetViews>
  <sheetFormatPr baseColWidth="10" defaultColWidth="11.42578125" defaultRowHeight="12.75" x14ac:dyDescent="0.2"/>
  <cols>
    <col min="1" max="1" width="16.42578125" style="1" customWidth="1"/>
    <col min="2" max="3" width="3.7109375" style="2" customWidth="1"/>
    <col min="4" max="4" width="29.42578125" style="2" customWidth="1"/>
    <col min="5" max="5" width="12.7109375" style="2" customWidth="1"/>
    <col min="6" max="6" width="14.42578125" style="2" customWidth="1"/>
    <col min="7" max="7" width="12.42578125" style="2" customWidth="1"/>
    <col min="8" max="8" width="14.42578125" style="2" customWidth="1"/>
    <col min="9" max="9" width="13.7109375" style="2" customWidth="1"/>
    <col min="10" max="10" width="15" style="2" customWidth="1"/>
    <col min="11" max="11" width="16" style="2" customWidth="1"/>
    <col min="12" max="12" width="15.140625" style="2" customWidth="1"/>
    <col min="13" max="13" width="15.5703125" style="2" customWidth="1"/>
    <col min="14" max="14" width="14.5703125" style="2" customWidth="1"/>
    <col min="15" max="15" width="14.140625" style="2" customWidth="1"/>
    <col min="16" max="16" width="14.5703125" style="1" customWidth="1"/>
    <col min="17" max="17" width="14" style="2" customWidth="1"/>
    <col min="18" max="18" width="15" style="2" customWidth="1"/>
    <col min="19" max="19" width="13" style="2" customWidth="1"/>
    <col min="20" max="20" width="12.7109375" style="2" bestFit="1" customWidth="1"/>
    <col min="21" max="16384" width="11.42578125" style="2"/>
  </cols>
  <sheetData>
    <row r="1" spans="2:20" ht="6" customHeight="1" x14ac:dyDescent="0.2"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2:20" ht="13.5" customHeight="1" x14ac:dyDescent="0.2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20" ht="20.25" customHeight="1" x14ac:dyDescent="0.2">
      <c r="B3" s="69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2:20" s="1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20" s="1" customFormat="1" ht="24" customHeight="1" x14ac:dyDescent="0.2">
      <c r="D5" s="4" t="s">
        <v>2</v>
      </c>
      <c r="E5" s="5" t="s">
        <v>3</v>
      </c>
      <c r="F5" s="5"/>
      <c r="G5" s="6"/>
      <c r="H5" s="5"/>
      <c r="I5" s="5"/>
      <c r="J5" s="5"/>
      <c r="K5" s="5"/>
      <c r="L5" s="7"/>
      <c r="M5" s="7"/>
      <c r="N5" s="8"/>
      <c r="O5" s="3"/>
    </row>
    <row r="6" spans="2:20" s="1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20" ht="15" customHeight="1" x14ac:dyDescent="0.2">
      <c r="B7" s="70" t="s">
        <v>4</v>
      </c>
      <c r="C7" s="71"/>
      <c r="D7" s="72"/>
      <c r="E7" s="79" t="s">
        <v>5</v>
      </c>
      <c r="F7" s="9"/>
      <c r="G7" s="79" t="s">
        <v>6</v>
      </c>
      <c r="H7" s="82" t="s">
        <v>7</v>
      </c>
      <c r="I7" s="83"/>
      <c r="J7" s="83"/>
      <c r="K7" s="83"/>
      <c r="L7" s="83"/>
      <c r="M7" s="83"/>
      <c r="N7" s="84"/>
      <c r="O7" s="85" t="s">
        <v>8</v>
      </c>
      <c r="P7" s="67" t="s">
        <v>9</v>
      </c>
      <c r="Q7" s="68"/>
    </row>
    <row r="8" spans="2:20" ht="38.25" x14ac:dyDescent="0.2">
      <c r="B8" s="73"/>
      <c r="C8" s="74"/>
      <c r="D8" s="75"/>
      <c r="E8" s="80"/>
      <c r="F8" s="10" t="s">
        <v>10</v>
      </c>
      <c r="G8" s="80"/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85"/>
      <c r="P8" s="12" t="s">
        <v>18</v>
      </c>
      <c r="Q8" s="12" t="s">
        <v>19</v>
      </c>
    </row>
    <row r="9" spans="2:20" ht="15.75" customHeight="1" x14ac:dyDescent="0.2">
      <c r="B9" s="76"/>
      <c r="C9" s="77"/>
      <c r="D9" s="78"/>
      <c r="E9" s="81"/>
      <c r="F9" s="13"/>
      <c r="G9" s="81"/>
      <c r="H9" s="11">
        <v>1</v>
      </c>
      <c r="I9" s="11">
        <v>2</v>
      </c>
      <c r="J9" s="11" t="s">
        <v>20</v>
      </c>
      <c r="K9" s="11">
        <v>4</v>
      </c>
      <c r="L9" s="11">
        <v>5</v>
      </c>
      <c r="M9" s="11">
        <v>6</v>
      </c>
      <c r="N9" s="11">
        <v>7</v>
      </c>
      <c r="O9" s="11" t="s">
        <v>21</v>
      </c>
      <c r="P9" s="14" t="s">
        <v>22</v>
      </c>
      <c r="Q9" s="14" t="s">
        <v>23</v>
      </c>
    </row>
    <row r="10" spans="2:20" ht="15" customHeight="1" x14ac:dyDescent="0.2">
      <c r="B10" s="62"/>
      <c r="C10" s="63"/>
      <c r="D10" s="64"/>
      <c r="E10" s="15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8"/>
    </row>
    <row r="11" spans="2:20" x14ac:dyDescent="0.2">
      <c r="B11" s="19"/>
      <c r="C11" s="60"/>
      <c r="D11" s="61"/>
      <c r="E11" s="20"/>
      <c r="F11" s="20"/>
      <c r="G11" s="21" t="s">
        <v>24</v>
      </c>
      <c r="H11" s="22">
        <f>+H12</f>
        <v>26098458.170000002</v>
      </c>
      <c r="I11" s="22">
        <f t="shared" ref="I11:N11" si="0">+I12</f>
        <v>14077109.23</v>
      </c>
      <c r="J11" s="22">
        <f t="shared" si="0"/>
        <v>40175567.400000006</v>
      </c>
      <c r="K11" s="22">
        <f t="shared" si="0"/>
        <v>37527271.920000002</v>
      </c>
      <c r="L11" s="22">
        <f t="shared" si="0"/>
        <v>37527271.920000002</v>
      </c>
      <c r="M11" s="22">
        <f t="shared" si="0"/>
        <v>37527271.920000002</v>
      </c>
      <c r="N11" s="22">
        <f t="shared" si="0"/>
        <v>37527271.920000002</v>
      </c>
      <c r="O11" s="22">
        <f>J11-L11</f>
        <v>2648295.4800000042</v>
      </c>
      <c r="P11" s="23">
        <f>L11/H11</f>
        <v>1.4379114534488993</v>
      </c>
      <c r="Q11" s="24">
        <f>L11/J11</f>
        <v>0.93408193956210306</v>
      </c>
      <c r="R11" s="25"/>
      <c r="S11" s="25"/>
    </row>
    <row r="12" spans="2:20" ht="15" x14ac:dyDescent="0.25">
      <c r="B12" s="19"/>
      <c r="C12" s="26"/>
      <c r="D12" s="27" t="s">
        <v>25</v>
      </c>
      <c r="E12" s="15" t="s">
        <v>26</v>
      </c>
      <c r="F12" s="15" t="s">
        <v>27</v>
      </c>
      <c r="G12" s="28" t="s">
        <v>28</v>
      </c>
      <c r="H12" s="29">
        <v>26098458.170000002</v>
      </c>
      <c r="I12" s="30">
        <v>14077109.23</v>
      </c>
      <c r="J12" s="29">
        <f>+H12+I12</f>
        <v>40175567.400000006</v>
      </c>
      <c r="K12" s="29">
        <v>37527271.920000002</v>
      </c>
      <c r="L12" s="29">
        <v>37527271.920000002</v>
      </c>
      <c r="M12" s="29">
        <v>37527271.920000002</v>
      </c>
      <c r="N12" s="29">
        <v>37527271.920000002</v>
      </c>
      <c r="O12" s="29">
        <f>J12-L12</f>
        <v>2648295.4800000042</v>
      </c>
      <c r="P12" s="23">
        <f t="shared" ref="P12:P28" si="1">L12/H12</f>
        <v>1.4379114534488993</v>
      </c>
      <c r="Q12" s="24">
        <f t="shared" ref="Q12:Q28" si="2">L12/J12</f>
        <v>0.93408193956210306</v>
      </c>
      <c r="R12" s="25"/>
    </row>
    <row r="13" spans="2:20" x14ac:dyDescent="0.2">
      <c r="B13" s="19"/>
      <c r="C13" s="26"/>
      <c r="D13" s="27"/>
      <c r="E13" s="15"/>
      <c r="F13" s="15"/>
      <c r="G13" s="28"/>
      <c r="H13" s="31"/>
      <c r="I13" s="31"/>
      <c r="J13" s="31"/>
      <c r="K13" s="31"/>
      <c r="L13" s="31"/>
      <c r="M13" s="31"/>
      <c r="N13" s="31"/>
      <c r="O13" s="31"/>
      <c r="P13" s="23"/>
      <c r="Q13" s="24"/>
      <c r="R13" s="25"/>
      <c r="S13" s="25"/>
      <c r="T13" s="25"/>
    </row>
    <row r="14" spans="2:20" x14ac:dyDescent="0.2">
      <c r="B14" s="19"/>
      <c r="C14" s="60"/>
      <c r="D14" s="61"/>
      <c r="E14" s="20"/>
      <c r="F14" s="20"/>
      <c r="G14" s="20">
        <v>201</v>
      </c>
      <c r="H14" s="22">
        <f t="shared" ref="H14:M14" si="3">+H15</f>
        <v>27646592.57</v>
      </c>
      <c r="I14" s="22">
        <f t="shared" si="3"/>
        <v>31566351.599999998</v>
      </c>
      <c r="J14" s="22">
        <f t="shared" si="3"/>
        <v>59212944.170000002</v>
      </c>
      <c r="K14" s="22">
        <f t="shared" si="3"/>
        <v>54550913.600000001</v>
      </c>
      <c r="L14" s="22">
        <f t="shared" si="3"/>
        <v>54550913.600000001</v>
      </c>
      <c r="M14" s="32">
        <f t="shared" si="3"/>
        <v>54550913.600000001</v>
      </c>
      <c r="N14" s="32">
        <f t="shared" ref="N14" si="4">SUM(N15:N22)</f>
        <v>54550913.600000001</v>
      </c>
      <c r="O14" s="22">
        <f>J14-L14</f>
        <v>4662030.57</v>
      </c>
      <c r="P14" s="23">
        <f t="shared" si="1"/>
        <v>1.9731514276806228</v>
      </c>
      <c r="Q14" s="24">
        <f t="shared" si="2"/>
        <v>0.92126669877087453</v>
      </c>
      <c r="R14" s="25"/>
      <c r="S14" s="25"/>
    </row>
    <row r="15" spans="2:20" ht="12.75" customHeight="1" x14ac:dyDescent="0.2">
      <c r="B15" s="19"/>
      <c r="C15" s="33"/>
      <c r="D15" s="33" t="s">
        <v>29</v>
      </c>
      <c r="E15" s="16"/>
      <c r="F15" s="34" t="s">
        <v>29</v>
      </c>
      <c r="G15" s="28" t="s">
        <v>30</v>
      </c>
      <c r="H15" s="31">
        <v>27646592.57</v>
      </c>
      <c r="I15" s="31">
        <v>31566351.599999998</v>
      </c>
      <c r="J15" s="31">
        <f>H15+I15</f>
        <v>59212944.170000002</v>
      </c>
      <c r="K15" s="31">
        <v>54550913.600000001</v>
      </c>
      <c r="L15" s="31">
        <v>54550913.600000001</v>
      </c>
      <c r="M15" s="31">
        <v>54550913.600000001</v>
      </c>
      <c r="N15" s="31">
        <v>54550913.600000001</v>
      </c>
      <c r="O15" s="31">
        <f>J15-L15</f>
        <v>4662030.57</v>
      </c>
      <c r="P15" s="23">
        <f t="shared" si="1"/>
        <v>1.9731514276806228</v>
      </c>
      <c r="Q15" s="24">
        <f t="shared" si="2"/>
        <v>0.92126669877087453</v>
      </c>
      <c r="R15" s="25"/>
    </row>
    <row r="16" spans="2:20" x14ac:dyDescent="0.2">
      <c r="B16" s="19"/>
      <c r="C16" s="26"/>
      <c r="D16" s="27"/>
      <c r="E16" s="15"/>
      <c r="F16" s="15"/>
      <c r="G16" s="28"/>
      <c r="H16" s="31"/>
      <c r="I16" s="31"/>
      <c r="J16" s="31"/>
      <c r="K16" s="31"/>
      <c r="L16" s="31"/>
      <c r="M16" s="31"/>
      <c r="N16" s="31"/>
      <c r="O16" s="31"/>
      <c r="P16" s="23"/>
      <c r="Q16" s="24"/>
      <c r="R16" s="25"/>
    </row>
    <row r="17" spans="2:20" x14ac:dyDescent="0.2">
      <c r="B17" s="19"/>
      <c r="C17" s="26"/>
      <c r="D17" s="27"/>
      <c r="E17" s="15"/>
      <c r="F17" s="15"/>
      <c r="G17" s="16"/>
      <c r="H17" s="31"/>
      <c r="I17" s="31"/>
      <c r="J17" s="31"/>
      <c r="K17" s="31"/>
      <c r="L17" s="31"/>
      <c r="M17" s="31"/>
      <c r="N17" s="31"/>
      <c r="O17" s="31"/>
      <c r="P17" s="23"/>
      <c r="Q17" s="24"/>
      <c r="R17" s="25"/>
    </row>
    <row r="18" spans="2:20" x14ac:dyDescent="0.2">
      <c r="B18" s="19"/>
      <c r="C18" s="26"/>
      <c r="D18" s="27"/>
      <c r="E18" s="15"/>
      <c r="F18" s="15"/>
      <c r="G18" s="16"/>
      <c r="H18" s="31"/>
      <c r="I18" s="31"/>
      <c r="J18" s="31"/>
      <c r="K18" s="31"/>
      <c r="L18" s="31"/>
      <c r="M18" s="31"/>
      <c r="N18" s="31"/>
      <c r="O18" s="31"/>
      <c r="P18" s="23"/>
      <c r="Q18" s="24"/>
      <c r="R18" s="25"/>
    </row>
    <row r="19" spans="2:20" x14ac:dyDescent="0.2">
      <c r="B19" s="19"/>
      <c r="C19" s="26"/>
      <c r="D19" s="27"/>
      <c r="E19" s="15"/>
      <c r="F19" s="15"/>
      <c r="G19" s="16"/>
      <c r="H19" s="31"/>
      <c r="I19" s="31"/>
      <c r="J19" s="31"/>
      <c r="K19" s="31"/>
      <c r="L19" s="31"/>
      <c r="M19" s="31"/>
      <c r="N19" s="31"/>
      <c r="O19" s="31"/>
      <c r="P19" s="23"/>
      <c r="Q19" s="24"/>
      <c r="R19" s="25"/>
      <c r="S19" s="25"/>
      <c r="T19" s="25"/>
    </row>
    <row r="20" spans="2:20" x14ac:dyDescent="0.2">
      <c r="B20" s="19"/>
      <c r="C20" s="26"/>
      <c r="D20" s="27"/>
      <c r="E20" s="15"/>
      <c r="F20" s="15"/>
      <c r="G20" s="16"/>
      <c r="H20" s="31"/>
      <c r="I20" s="31"/>
      <c r="J20" s="31"/>
      <c r="K20" s="31"/>
      <c r="L20" s="31"/>
      <c r="M20" s="31"/>
      <c r="N20" s="31"/>
      <c r="O20" s="31"/>
      <c r="P20" s="23"/>
      <c r="Q20" s="24"/>
      <c r="R20" s="25"/>
    </row>
    <row r="21" spans="2:20" x14ac:dyDescent="0.2">
      <c r="B21" s="19"/>
      <c r="C21" s="26"/>
      <c r="D21" s="27"/>
      <c r="E21" s="15"/>
      <c r="F21" s="15"/>
      <c r="G21" s="16"/>
      <c r="H21" s="31"/>
      <c r="I21" s="31"/>
      <c r="J21" s="31"/>
      <c r="K21" s="31"/>
      <c r="L21" s="31"/>
      <c r="M21" s="31"/>
      <c r="N21" s="31"/>
      <c r="O21" s="31"/>
      <c r="P21" s="23"/>
      <c r="Q21" s="24"/>
      <c r="R21" s="25"/>
    </row>
    <row r="22" spans="2:20" x14ac:dyDescent="0.2">
      <c r="B22" s="19"/>
      <c r="C22" s="26"/>
      <c r="D22" s="27"/>
      <c r="E22" s="15"/>
      <c r="F22" s="15"/>
      <c r="G22" s="16"/>
      <c r="H22" s="31"/>
      <c r="I22" s="31"/>
      <c r="J22" s="31"/>
      <c r="K22" s="31"/>
      <c r="L22" s="31"/>
      <c r="M22" s="31"/>
      <c r="N22" s="31"/>
      <c r="O22" s="31"/>
      <c r="P22" s="23"/>
      <c r="Q22" s="24"/>
      <c r="R22" s="25"/>
    </row>
    <row r="23" spans="2:20" x14ac:dyDescent="0.2">
      <c r="B23" s="19"/>
      <c r="C23" s="60"/>
      <c r="D23" s="61"/>
      <c r="E23" s="20"/>
      <c r="F23" s="20"/>
      <c r="G23" s="20">
        <v>101</v>
      </c>
      <c r="H23" s="22">
        <f>+H24</f>
        <v>5173858.7300000004</v>
      </c>
      <c r="I23" s="22">
        <f t="shared" ref="I23:L23" si="5">+I24</f>
        <v>4687247.88</v>
      </c>
      <c r="J23" s="22">
        <f t="shared" si="5"/>
        <v>9861106.6099999994</v>
      </c>
      <c r="K23" s="22">
        <f t="shared" si="5"/>
        <v>7856832.9500000002</v>
      </c>
      <c r="L23" s="22">
        <f t="shared" si="5"/>
        <v>7856832.9500000002</v>
      </c>
      <c r="M23" s="32">
        <f>+M24</f>
        <v>7856832.9500000002</v>
      </c>
      <c r="N23" s="32">
        <f t="shared" ref="N23" si="6">SUM(N24:N26)</f>
        <v>7856832.9500000002</v>
      </c>
      <c r="O23" s="22">
        <f>J23-L23</f>
        <v>2004273.6599999992</v>
      </c>
      <c r="P23" s="23">
        <f t="shared" si="1"/>
        <v>1.518563486173887</v>
      </c>
      <c r="Q23" s="24">
        <f t="shared" si="2"/>
        <v>0.79674962057833387</v>
      </c>
      <c r="R23" s="25"/>
    </row>
    <row r="24" spans="2:20" ht="15" customHeight="1" x14ac:dyDescent="0.25">
      <c r="B24" s="19"/>
      <c r="C24" s="26"/>
      <c r="D24" s="33" t="s">
        <v>31</v>
      </c>
      <c r="E24" s="16" t="s">
        <v>32</v>
      </c>
      <c r="F24" s="15" t="s">
        <v>31</v>
      </c>
      <c r="G24" s="28" t="s">
        <v>33</v>
      </c>
      <c r="H24" s="31">
        <v>5173858.7300000004</v>
      </c>
      <c r="I24" s="30">
        <v>4687247.88</v>
      </c>
      <c r="J24" s="31">
        <f>H24+I24</f>
        <v>9861106.6099999994</v>
      </c>
      <c r="K24" s="29">
        <v>7856832.9500000002</v>
      </c>
      <c r="L24" s="29">
        <v>7856832.9500000002</v>
      </c>
      <c r="M24" s="29">
        <v>7856832.9500000002</v>
      </c>
      <c r="N24" s="29">
        <v>7856832.9500000002</v>
      </c>
      <c r="O24" s="31">
        <f>J24-L24</f>
        <v>2004273.6599999992</v>
      </c>
      <c r="P24" s="23">
        <f t="shared" si="1"/>
        <v>1.518563486173887</v>
      </c>
      <c r="Q24" s="24">
        <f t="shared" si="2"/>
        <v>0.79674962057833387</v>
      </c>
      <c r="R24" s="25"/>
    </row>
    <row r="25" spans="2:20" x14ac:dyDescent="0.2">
      <c r="B25" s="19"/>
      <c r="C25" s="26"/>
      <c r="D25" s="27"/>
      <c r="E25" s="15"/>
      <c r="F25" s="15"/>
      <c r="G25" s="16"/>
      <c r="H25" s="31"/>
      <c r="I25" s="31"/>
      <c r="J25" s="31"/>
      <c r="K25" s="31"/>
      <c r="L25" s="31"/>
      <c r="M25" s="31"/>
      <c r="N25" s="31"/>
      <c r="O25" s="31"/>
      <c r="P25" s="23"/>
      <c r="Q25" s="24"/>
      <c r="R25" s="25"/>
    </row>
    <row r="26" spans="2:20" x14ac:dyDescent="0.2">
      <c r="B26" s="19"/>
      <c r="C26" s="26"/>
      <c r="D26" s="27"/>
      <c r="E26" s="15"/>
      <c r="F26" s="15"/>
      <c r="G26" s="16"/>
      <c r="H26" s="31"/>
      <c r="I26" s="31"/>
      <c r="J26" s="31"/>
      <c r="K26" s="31"/>
      <c r="L26" s="31"/>
      <c r="M26" s="31"/>
      <c r="N26" s="31"/>
      <c r="O26" s="31"/>
      <c r="P26" s="23"/>
      <c r="Q26" s="24"/>
      <c r="R26" s="25"/>
    </row>
    <row r="27" spans="2:20" x14ac:dyDescent="0.2">
      <c r="B27" s="19"/>
      <c r="C27" s="60"/>
      <c r="D27" s="61"/>
      <c r="E27" s="20"/>
      <c r="F27" s="20"/>
      <c r="G27" s="21" t="s">
        <v>34</v>
      </c>
      <c r="H27" s="22">
        <f>+H28</f>
        <v>4862622.26</v>
      </c>
      <c r="I27" s="22">
        <f t="shared" ref="I27:M27" si="7">+I28</f>
        <v>3000242.6</v>
      </c>
      <c r="J27" s="22">
        <f t="shared" si="7"/>
        <v>7862864.8599999994</v>
      </c>
      <c r="K27" s="22">
        <f t="shared" si="7"/>
        <v>7553217.0599999996</v>
      </c>
      <c r="L27" s="22">
        <f t="shared" si="7"/>
        <v>7553217.0599999996</v>
      </c>
      <c r="M27" s="22">
        <f t="shared" si="7"/>
        <v>7553217.0599999996</v>
      </c>
      <c r="N27" s="32">
        <f t="shared" ref="N27" si="8">SUM(N28:N29)</f>
        <v>7553217.0599999996</v>
      </c>
      <c r="O27" s="22">
        <f>J27-L27</f>
        <v>309647.79999999981</v>
      </c>
      <c r="P27" s="23">
        <f t="shared" si="1"/>
        <v>1.5533217791011387</v>
      </c>
      <c r="Q27" s="24">
        <f t="shared" si="2"/>
        <v>0.96061895943611575</v>
      </c>
      <c r="R27" s="25"/>
      <c r="S27" s="25"/>
      <c r="T27" s="25"/>
    </row>
    <row r="28" spans="2:20" ht="15" customHeight="1" x14ac:dyDescent="0.25">
      <c r="B28" s="19"/>
      <c r="C28" s="26"/>
      <c r="D28" s="27" t="s">
        <v>35</v>
      </c>
      <c r="E28" s="15"/>
      <c r="F28" s="15" t="s">
        <v>35</v>
      </c>
      <c r="G28" s="28" t="s">
        <v>36</v>
      </c>
      <c r="H28" s="31">
        <v>4862622.26</v>
      </c>
      <c r="I28" s="30">
        <v>3000242.6</v>
      </c>
      <c r="J28" s="31">
        <f>H28+I28</f>
        <v>7862864.8599999994</v>
      </c>
      <c r="K28" s="31">
        <v>7553217.0599999996</v>
      </c>
      <c r="L28" s="29">
        <v>7553217.0599999996</v>
      </c>
      <c r="M28" s="29">
        <v>7553217.0599999996</v>
      </c>
      <c r="N28" s="29">
        <v>7553217.0599999996</v>
      </c>
      <c r="O28" s="31">
        <v>5647895.0899999999</v>
      </c>
      <c r="P28" s="23">
        <f t="shared" si="1"/>
        <v>1.5533217791011387</v>
      </c>
      <c r="Q28" s="24">
        <f t="shared" si="2"/>
        <v>0.96061895943611575</v>
      </c>
      <c r="R28" s="25"/>
    </row>
    <row r="29" spans="2:20" x14ac:dyDescent="0.2">
      <c r="B29" s="19"/>
      <c r="C29" s="26"/>
      <c r="D29" s="27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23"/>
      <c r="Q29" s="24"/>
      <c r="R29" s="25"/>
    </row>
    <row r="30" spans="2:20" x14ac:dyDescent="0.2">
      <c r="B30" s="19"/>
      <c r="C30" s="60"/>
      <c r="D30" s="61"/>
      <c r="E30" s="20"/>
      <c r="F30" s="20"/>
      <c r="G30" s="20"/>
      <c r="H30" s="35"/>
      <c r="I30" s="20"/>
      <c r="J30" s="20"/>
      <c r="K30" s="20"/>
      <c r="L30" s="20"/>
      <c r="M30" s="20"/>
      <c r="N30" s="20"/>
      <c r="O30" s="35"/>
      <c r="P30" s="23"/>
      <c r="Q30" s="24"/>
      <c r="R30" s="25"/>
    </row>
    <row r="31" spans="2:20" x14ac:dyDescent="0.2">
      <c r="B31" s="19"/>
      <c r="C31" s="26"/>
      <c r="D31" s="27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23"/>
      <c r="Q31" s="24"/>
      <c r="R31" s="25"/>
      <c r="S31" s="25"/>
      <c r="T31" s="25"/>
    </row>
    <row r="32" spans="2:20" x14ac:dyDescent="0.2">
      <c r="B32" s="19"/>
      <c r="C32" s="26"/>
      <c r="D32" s="27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23"/>
      <c r="Q32" s="24"/>
      <c r="R32" s="25"/>
    </row>
    <row r="33" spans="1:18" x14ac:dyDescent="0.2">
      <c r="B33" s="19"/>
      <c r="C33" s="26"/>
      <c r="D33" s="27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23"/>
      <c r="Q33" s="24"/>
      <c r="R33" s="25"/>
    </row>
    <row r="34" spans="1:18" x14ac:dyDescent="0.2">
      <c r="B34" s="19"/>
      <c r="C34" s="26"/>
      <c r="D34" s="27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23"/>
      <c r="Q34" s="24"/>
      <c r="R34" s="25"/>
    </row>
    <row r="35" spans="1:18" x14ac:dyDescent="0.2">
      <c r="B35" s="19"/>
      <c r="C35" s="60"/>
      <c r="D35" s="61"/>
      <c r="E35" s="20"/>
      <c r="F35" s="20"/>
      <c r="G35" s="20"/>
      <c r="H35" s="35"/>
      <c r="I35" s="20"/>
      <c r="J35" s="20"/>
      <c r="K35" s="20"/>
      <c r="L35" s="20"/>
      <c r="M35" s="20"/>
      <c r="N35" s="20"/>
      <c r="O35" s="35"/>
      <c r="P35" s="23"/>
      <c r="Q35" s="24"/>
      <c r="R35" s="25"/>
    </row>
    <row r="36" spans="1:18" x14ac:dyDescent="0.2">
      <c r="B36" s="19"/>
      <c r="C36" s="26"/>
      <c r="D36" s="27"/>
      <c r="E36" s="15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23"/>
      <c r="Q36" s="24"/>
    </row>
    <row r="37" spans="1:18" ht="15" customHeight="1" x14ac:dyDescent="0.2">
      <c r="B37" s="62"/>
      <c r="C37" s="63"/>
      <c r="D37" s="64"/>
      <c r="E37" s="15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23"/>
      <c r="Q37" s="24"/>
    </row>
    <row r="38" spans="1:18" ht="15" customHeight="1" x14ac:dyDescent="0.2">
      <c r="B38" s="62"/>
      <c r="C38" s="63"/>
      <c r="D38" s="64"/>
      <c r="E38" s="15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23"/>
      <c r="Q38" s="24"/>
    </row>
    <row r="39" spans="1:18" ht="15.75" customHeight="1" x14ac:dyDescent="0.2">
      <c r="B39" s="62"/>
      <c r="C39" s="63"/>
      <c r="D39" s="64"/>
      <c r="E39" s="15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23"/>
      <c r="Q39" s="24"/>
    </row>
    <row r="40" spans="1:18" x14ac:dyDescent="0.2">
      <c r="B40" s="36"/>
      <c r="C40" s="37"/>
      <c r="D40" s="38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23"/>
      <c r="Q40" s="24"/>
    </row>
    <row r="41" spans="1:18" s="45" customFormat="1" x14ac:dyDescent="0.2">
      <c r="A41" s="41"/>
      <c r="B41" s="42"/>
      <c r="C41" s="65" t="s">
        <v>37</v>
      </c>
      <c r="D41" s="66"/>
      <c r="E41" s="43"/>
      <c r="F41" s="43"/>
      <c r="G41" s="43"/>
      <c r="H41" s="44">
        <f>H11+H14+H23+H27</f>
        <v>63781531.729999997</v>
      </c>
      <c r="I41" s="44">
        <f t="shared" ref="I41:O41" si="9">I11+I14+I23+I27</f>
        <v>53330951.310000002</v>
      </c>
      <c r="J41" s="44">
        <f t="shared" si="9"/>
        <v>117112483.04000001</v>
      </c>
      <c r="K41" s="44">
        <f t="shared" si="9"/>
        <v>107488235.53000002</v>
      </c>
      <c r="L41" s="44">
        <f t="shared" si="9"/>
        <v>107488235.53000002</v>
      </c>
      <c r="M41" s="44">
        <f t="shared" si="9"/>
        <v>107488235.53000002</v>
      </c>
      <c r="N41" s="44">
        <f>N11+N14+N23+N27</f>
        <v>107488235.53000002</v>
      </c>
      <c r="O41" s="44">
        <f t="shared" si="9"/>
        <v>9624247.5100000054</v>
      </c>
      <c r="P41" s="54"/>
      <c r="Q41" s="55"/>
    </row>
    <row r="42" spans="1:18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8" x14ac:dyDescent="0.2">
      <c r="B43" s="46" t="s">
        <v>38</v>
      </c>
      <c r="G43" s="1"/>
      <c r="H43" s="1"/>
      <c r="I43" s="1"/>
      <c r="J43" s="1"/>
      <c r="K43" s="1"/>
      <c r="L43" s="1"/>
      <c r="M43" s="1"/>
      <c r="N43" s="1"/>
      <c r="O43" s="1"/>
    </row>
    <row r="44" spans="1:18" x14ac:dyDescent="0.2">
      <c r="O44" s="47"/>
    </row>
    <row r="45" spans="1:18" x14ac:dyDescent="0.2">
      <c r="M45" s="47"/>
      <c r="N45" s="47"/>
      <c r="O45" s="47"/>
    </row>
    <row r="46" spans="1:18" x14ac:dyDescent="0.2">
      <c r="L46" s="25"/>
      <c r="M46" s="25"/>
      <c r="N46" s="25"/>
    </row>
    <row r="47" spans="1:18" x14ac:dyDescent="0.2">
      <c r="R47" s="47"/>
    </row>
    <row r="48" spans="1:18" x14ac:dyDescent="0.2">
      <c r="H48" s="25"/>
      <c r="I48" s="25"/>
      <c r="J48" s="25"/>
      <c r="M48" s="47"/>
    </row>
    <row r="49" spans="4:15" x14ac:dyDescent="0.2">
      <c r="D49" s="56" t="s">
        <v>39</v>
      </c>
      <c r="E49" s="56"/>
      <c r="F49" s="56"/>
      <c r="H49" s="48"/>
      <c r="I49" s="48"/>
      <c r="J49" s="25"/>
      <c r="K49" s="57"/>
      <c r="L49" s="57"/>
      <c r="M49" s="57"/>
      <c r="N49" s="57"/>
      <c r="O49" s="49"/>
    </row>
    <row r="50" spans="4:15" x14ac:dyDescent="0.2">
      <c r="D50" s="58" t="s">
        <v>40</v>
      </c>
      <c r="E50" s="58"/>
      <c r="F50" s="58"/>
      <c r="H50" s="50"/>
      <c r="I50" s="50"/>
      <c r="J50" s="25"/>
      <c r="K50" s="59" t="s">
        <v>41</v>
      </c>
      <c r="L50" s="59"/>
      <c r="M50" s="59"/>
      <c r="N50" s="59"/>
      <c r="O50" s="51"/>
    </row>
    <row r="51" spans="4:15" x14ac:dyDescent="0.2">
      <c r="D51" s="58" t="s">
        <v>42</v>
      </c>
      <c r="E51" s="58"/>
      <c r="F51" s="58"/>
      <c r="H51" s="52"/>
      <c r="I51" s="52"/>
      <c r="J51" s="25"/>
      <c r="K51" s="59" t="s">
        <v>43</v>
      </c>
      <c r="L51" s="59"/>
      <c r="M51" s="59"/>
      <c r="N51" s="59"/>
      <c r="O51" s="53"/>
    </row>
    <row r="53" spans="4:15" x14ac:dyDescent="0.2">
      <c r="O53" s="25"/>
    </row>
    <row r="54" spans="4:15" x14ac:dyDescent="0.2">
      <c r="O54" s="25"/>
    </row>
    <row r="56" spans="4:15" x14ac:dyDescent="0.2">
      <c r="M56" s="25"/>
      <c r="N56" s="25"/>
      <c r="O56" s="25"/>
    </row>
  </sheetData>
  <protectedRanges>
    <protectedRange sqref="M45" name="Rango1_1_2"/>
  </protectedRanges>
  <mergeCells count="27">
    <mergeCell ref="C27:D27"/>
    <mergeCell ref="B1:O1"/>
    <mergeCell ref="B2:O2"/>
    <mergeCell ref="B3:O3"/>
    <mergeCell ref="B7:D9"/>
    <mergeCell ref="E7:E9"/>
    <mergeCell ref="G7:G9"/>
    <mergeCell ref="H7:N7"/>
    <mergeCell ref="O7:O8"/>
    <mergeCell ref="P7:Q7"/>
    <mergeCell ref="B10:D10"/>
    <mergeCell ref="C11:D11"/>
    <mergeCell ref="C14:D14"/>
    <mergeCell ref="C23:D23"/>
    <mergeCell ref="D51:F51"/>
    <mergeCell ref="K51:N51"/>
    <mergeCell ref="C30:D30"/>
    <mergeCell ref="C35:D35"/>
    <mergeCell ref="B37:D37"/>
    <mergeCell ref="B38:D38"/>
    <mergeCell ref="B39:D39"/>
    <mergeCell ref="C41:D41"/>
    <mergeCell ref="P41:Q41"/>
    <mergeCell ref="D49:F49"/>
    <mergeCell ref="K49:N49"/>
    <mergeCell ref="D50:F50"/>
    <mergeCell ref="K50:N50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2020-01-22T22:07:39Z</dcterms:created>
  <dcterms:modified xsi:type="dcterms:W3CDTF">2020-01-30T23:08:12Z</dcterms:modified>
</cp:coreProperties>
</file>