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EFE!$A$1:$Q$57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<sst xmlns="http://schemas.openxmlformats.org/spreadsheetml/2006/main" count="68" uniqueCount="59">
  <si>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</si>
  <si>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31 de Marzo del 2020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</si>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</sst>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1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0" borderId="0" xfId="0" applyNumberFormat="1" applyFont="1" applyFill="1" applyBorder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FE-GTO-UTNG-1T-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showGridLines="0" tabSelected="1" showWhiteSpace="0" zoomScaleNormal="100" workbookViewId="0">
      <selection activeCell="O53" sqref="O5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2020</v>
      </c>
      <c r="H9" s="23">
        <v>2019</v>
      </c>
      <c r="I9" s="24"/>
      <c r="J9" s="21" t="s">
        <v>5</v>
      </c>
      <c r="K9" s="21"/>
      <c r="L9" s="21"/>
      <c r="M9" s="21"/>
      <c r="N9" s="22"/>
      <c r="O9" s="23">
        <v>2020</v>
      </c>
      <c r="P9" s="23">
        <v>2019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28801954.969999999</v>
      </c>
      <c r="H14" s="35">
        <f>SUM(H15:H25)</f>
        <v>113739224.31999999</v>
      </c>
      <c r="I14" s="31"/>
      <c r="J14" s="31"/>
      <c r="K14" s="33" t="s">
        <v>8</v>
      </c>
      <c r="L14" s="33"/>
      <c r="M14" s="33"/>
      <c r="N14" s="33"/>
      <c r="O14" s="35">
        <f>SUM(O15:O17)</f>
        <v>0</v>
      </c>
      <c r="P14" s="35">
        <f>SUM(P15:P17)</f>
        <v>3855309.08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840976.61</v>
      </c>
      <c r="P15" s="37">
        <v>0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596552.37</v>
      </c>
      <c r="P16" s="37">
        <v>0</v>
      </c>
      <c r="Q16" s="29"/>
    </row>
    <row r="17" spans="1:17" ht="15" customHeight="1" x14ac:dyDescent="0.25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40">
        <v>-1437528.98</v>
      </c>
      <c r="P17" s="40">
        <v>3855309.08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0</v>
      </c>
      <c r="H19" s="37">
        <v>0</v>
      </c>
      <c r="I19" s="31"/>
      <c r="J19" s="31"/>
      <c r="K19" s="41" t="s">
        <v>17</v>
      </c>
      <c r="L19" s="41"/>
      <c r="M19" s="41"/>
      <c r="N19" s="41"/>
      <c r="O19" s="35">
        <f>SUM(O20:O22)</f>
        <v>-434187.1</v>
      </c>
      <c r="P19" s="35">
        <f>SUM(P20:P22)</f>
        <v>1031092.23</v>
      </c>
      <c r="Q19" s="29"/>
    </row>
    <row r="20" spans="1:17" ht="15" customHeight="1" x14ac:dyDescent="0.25">
      <c r="A20" s="30"/>
      <c r="B20" s="31"/>
      <c r="C20" s="39"/>
      <c r="D20" s="36" t="s">
        <v>18</v>
      </c>
      <c r="E20" s="36"/>
      <c r="F20" s="36"/>
      <c r="G20" s="37">
        <v>0</v>
      </c>
      <c r="H20" s="37">
        <v>0</v>
      </c>
      <c r="I20" s="31"/>
      <c r="J20" s="31"/>
      <c r="K20" s="28"/>
      <c r="L20" s="39" t="s">
        <v>10</v>
      </c>
      <c r="M20" s="39"/>
      <c r="N20" s="39"/>
      <c r="O20" s="37">
        <v>0</v>
      </c>
      <c r="P20" s="42">
        <v>-1163006.02</v>
      </c>
      <c r="Q20" s="29"/>
    </row>
    <row r="21" spans="1:17" ht="15" customHeight="1" x14ac:dyDescent="0.25">
      <c r="A21" s="30"/>
      <c r="B21" s="31"/>
      <c r="C21" s="39"/>
      <c r="D21" s="36" t="s">
        <v>19</v>
      </c>
      <c r="E21" s="36"/>
      <c r="F21" s="36"/>
      <c r="G21" s="37">
        <v>1111316.1100000001</v>
      </c>
      <c r="H21" s="37">
        <v>7920928.8499999996</v>
      </c>
      <c r="I21" s="31"/>
      <c r="J21" s="31"/>
      <c r="K21" s="28"/>
      <c r="L21" s="38" t="s">
        <v>12</v>
      </c>
      <c r="M21" s="38"/>
      <c r="N21" s="38"/>
      <c r="O21" s="40">
        <v>-434187.1</v>
      </c>
      <c r="P21" s="40">
        <v>2194098.25</v>
      </c>
      <c r="Q21" s="29"/>
    </row>
    <row r="22" spans="1:17" ht="28.5" customHeight="1" x14ac:dyDescent="0.2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39"/>
      <c r="D23" s="36" t="s">
        <v>22</v>
      </c>
      <c r="E23" s="36"/>
      <c r="F23" s="36"/>
      <c r="G23" s="37">
        <v>7011150</v>
      </c>
      <c r="H23" s="40">
        <v>44992247.259999998</v>
      </c>
      <c r="I23" s="31"/>
      <c r="J23" s="31"/>
      <c r="K23" s="33" t="s">
        <v>23</v>
      </c>
      <c r="L23" s="33"/>
      <c r="M23" s="33"/>
      <c r="N23" s="33"/>
      <c r="O23" s="35">
        <f>(O14-O19)</f>
        <v>434187.1</v>
      </c>
      <c r="P23" s="35">
        <f>(P14-P19)</f>
        <v>2824216.85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20304225.870000001</v>
      </c>
      <c r="H24" s="37">
        <v>59547507.579999998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3"/>
      <c r="G25" s="37">
        <v>375262.99</v>
      </c>
      <c r="H25" s="37">
        <v>1278540.6299999999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22072190.890000001</v>
      </c>
      <c r="H27" s="35">
        <f>SUM(H28:H46)</f>
        <v>106482609.74000001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">
      <c r="A28" s="30"/>
      <c r="B28" s="31"/>
      <c r="C28" s="41"/>
      <c r="D28" s="36" t="s">
        <v>27</v>
      </c>
      <c r="E28" s="36"/>
      <c r="F28" s="36"/>
      <c r="G28" s="44">
        <v>18922514.359999999</v>
      </c>
      <c r="H28" s="44">
        <v>77242384.200000003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1"/>
      <c r="D29" s="36" t="s">
        <v>28</v>
      </c>
      <c r="E29" s="36"/>
      <c r="F29" s="36"/>
      <c r="G29" s="44">
        <v>268046.34000000003</v>
      </c>
      <c r="H29" s="44">
        <v>6102347.4800000004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1"/>
      <c r="D30" s="36" t="s">
        <v>30</v>
      </c>
      <c r="E30" s="36"/>
      <c r="F30" s="36"/>
      <c r="G30" s="44">
        <v>2661546.19</v>
      </c>
      <c r="H30" s="44">
        <v>22414182.359999999</v>
      </c>
      <c r="I30" s="31"/>
      <c r="J30" s="31"/>
      <c r="K30" s="41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40"/>
      <c r="H31" s="40"/>
      <c r="I31" s="31"/>
      <c r="J31" s="31"/>
      <c r="K31" s="41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2631090.37</v>
      </c>
      <c r="P34" s="35">
        <f>P35+P38</f>
        <v>4582649.58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7">
        <v>220084</v>
      </c>
      <c r="H35" s="37">
        <v>723695.7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7">
        <v>2631090.37</v>
      </c>
      <c r="P38" s="37">
        <v>4582649.58</v>
      </c>
      <c r="Q38" s="29"/>
    </row>
    <row r="39" spans="1:17" ht="15" customHeight="1" x14ac:dyDescent="0.25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0"/>
      <c r="P39" s="40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-2631090.37</v>
      </c>
      <c r="P40" s="35">
        <f>P28-P34</f>
        <v>-4582649.58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5" t="s">
        <v>48</v>
      </c>
      <c r="K43" s="45"/>
      <c r="L43" s="45"/>
      <c r="M43" s="45"/>
      <c r="N43" s="45"/>
      <c r="O43" s="46">
        <f>O48-O47</f>
        <v>4532860.8099999987</v>
      </c>
      <c r="P43" s="46">
        <f>P48-P47</f>
        <v>5498181.8500000015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7"/>
      <c r="P44" s="47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7"/>
      <c r="P45" s="47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7"/>
      <c r="P46" s="47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5" t="s">
        <v>51</v>
      </c>
      <c r="K47" s="45"/>
      <c r="L47" s="45"/>
      <c r="M47" s="45"/>
      <c r="N47" s="45"/>
      <c r="O47" s="48">
        <v>28738949.32</v>
      </c>
      <c r="P47" s="48">
        <v>23240767.469999999</v>
      </c>
      <c r="Q47" s="29"/>
    </row>
    <row r="48" spans="1:17" s="52" customFormat="1" ht="15" x14ac:dyDescent="0.25">
      <c r="A48" s="49"/>
      <c r="B48" s="50"/>
      <c r="C48" s="33" t="s">
        <v>52</v>
      </c>
      <c r="D48" s="33"/>
      <c r="E48" s="33"/>
      <c r="F48" s="33"/>
      <c r="G48" s="46">
        <f>G14-G27</f>
        <v>6729764.0799999982</v>
      </c>
      <c r="H48" s="46">
        <f>H14-H27</f>
        <v>7256614.5799999833</v>
      </c>
      <c r="I48" s="50"/>
      <c r="J48" s="45" t="s">
        <v>53</v>
      </c>
      <c r="K48" s="45"/>
      <c r="L48" s="45"/>
      <c r="M48" s="45"/>
      <c r="N48" s="45"/>
      <c r="O48" s="48">
        <v>33271810.129999999</v>
      </c>
      <c r="P48" s="48">
        <v>28738949.32</v>
      </c>
      <c r="Q48" s="51"/>
    </row>
    <row r="49" spans="1:18" s="52" customFormat="1" x14ac:dyDescent="0.2">
      <c r="A49" s="49"/>
      <c r="B49" s="50"/>
      <c r="C49" s="41"/>
      <c r="D49" s="41"/>
      <c r="E49" s="41"/>
      <c r="F49" s="41"/>
      <c r="G49" s="46"/>
      <c r="H49" s="46"/>
      <c r="I49" s="50"/>
      <c r="O49" s="53"/>
      <c r="Q49" s="51"/>
    </row>
    <row r="50" spans="1:18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8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8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8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8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8" ht="49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2020-04-20T16:55:14Z</dcterms:created>
  <dcterms:modified xsi:type="dcterms:W3CDTF">2020-04-20T16:55:36Z</dcterms:modified>
</cp:coreProperties>
</file>