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"/>
    </mc:Choice>
  </mc:AlternateContent>
  <xr:revisionPtr revIDLastSave="0" documentId="8_{526D68C9-24F7-47A8-A0EF-86921151700E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B44" i="3" s="1"/>
  <c r="B59" i="3" s="1"/>
  <c r="E76" i="3" l="1"/>
  <c r="F76" i="3"/>
  <c r="F44" i="3"/>
  <c r="F56" i="3"/>
  <c r="F78" i="3" s="1"/>
  <c r="E44" i="3"/>
  <c r="E56" i="3" s="1"/>
  <c r="E78" i="3" s="1"/>
  <c r="C44" i="3"/>
  <c r="C59" i="3" s="1"/>
</calcChain>
</file>

<file path=xl/sharedStrings.xml><?xml version="1.0" encoding="utf-8"?>
<sst xmlns="http://schemas.openxmlformats.org/spreadsheetml/2006/main" count="122" uniqueCount="121">
  <si>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</si>
  <si>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</si>
  <si>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</si>
  <si>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</si>
  <si>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</si>
  <si>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</si>
  <si>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</si>
  <si>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</si>
  <si>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</si>
  <si>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</si>
  <si>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</si>
  <si>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</si>
  <si>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</si>
  <si>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</si>
  <si>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</si>
  <si>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</si>
  <si>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</si>
  <si>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</si>
  <si>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</si>
  <si>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</si>
  <si>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</si>
  <si>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</si>
  <si>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</si>
  <si>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</si>
  <si>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</si>
  <si>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</si>
  <si>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</si>
  <si>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</si>
  <si>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</si>
  <si>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</si>
  <si>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</si>
  <si>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</si>
  <si>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</si>
  <si>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</si>
  <si>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</si>
  <si>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</si>
  <si>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</si>
  <si>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</si>
  <si>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</si>
  <si>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</si>
  <si>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</si>
  <si>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</si>
  <si>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</si>
  <si>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</si>
  <si>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</si>
  <si>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</si>
  <si>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</si>
  <si>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</si>
  <si>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</si>
  <si>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</si>
  <si>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</si>
  <si>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</si>
  <si>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</si>
  <si>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</si>
  <si>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</si>
  <si>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</si>
  <si>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</si>
  <si>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</si>
  <si>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</si>
  <si>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</si>
  <si>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</si>
  <si>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</si>
  <si>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</si>
  <si>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</si>
  <si>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</si>
  <si>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</si>
  <si>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</si>
  <si>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</si>
  <si>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</si>
  <si>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</si>
  <si>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</si>
  <si>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</si>
  <si>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</si>
  <si>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</si>
  <si>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</si>
  <si>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</si>
  <si>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</si>
  <si>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</si>
  <si>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</si>
  <si>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</si>
  <si>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</si>
  <si>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</si>
  <si>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</si>
  <si>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</si>
  <si>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</si>
  <si>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</si>
  <si>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</si>
  <si>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</si>
  <si>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</si>
  <si>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</si>
  <si>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</si>
  <si>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</si>
  <si>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</si>
  <si>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</si>
  <si>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</si>
  <si>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</si>
  <si>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</si>
  <si>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</si>
  <si>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</si>
  <si>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</si>
  <si>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</si>
  <si>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</si>
  <si>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</si>
  <si>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</si>
  <si>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</si>
  <si>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</si>
  <si>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</si>
  <si>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</si>
  <si>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</si>
  <si>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</si>
  <si>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</si>
  <si>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</si>
  <si>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</si>
  <si>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</si>
  <si>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</si>
  <si>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</si>
  <si>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</si>
  <si>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</si>
  <si>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</si>
  <si>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Junio de 2021 y al 31 de Diciembre de 2020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</si>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</sst>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abSelected="1" zoomScale="120" zoomScaleNormal="120" workbookViewId="0">
      <selection activeCell="H11" sqref="H11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2021</v>
      </c>
      <c r="C2" s="2">
        <v>2020</v>
      </c>
      <c r="D2" s="1" t="s">
        <v>0</v>
      </c>
      <c r="E2" s="2">
        <v>2021</v>
      </c>
      <c r="F2" s="2">
        <v>2020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42021083.189999998</v>
      </c>
      <c r="C6" s="9">
        <f>SUM(C7:C13)</f>
        <v>45823361.490000002</v>
      </c>
      <c r="D6" s="5" t="s">
        <v>6</v>
      </c>
      <c r="E6" s="9">
        <f>SUM(E7:E15)</f>
        <v>10333435.969999999</v>
      </c>
      <c r="F6" s="9">
        <f>SUM(F7:F15)</f>
        <v>10333184.919999998</v>
      </c>
    </row>
    <row r="7" spans="1:6" x14ac:dyDescent="0.2">
      <c r="A7" s="10" t="s">
        <v>7</v>
      </c>
      <c r="B7" s="9"/>
      <c r="C7" s="9"/>
      <c r="D7" s="11" t="s">
        <v>8</v>
      </c>
      <c r="E7" s="9">
        <v>7076444.7599999998</v>
      </c>
      <c r="F7" s="9">
        <v>6425593.1799999997</v>
      </c>
    </row>
    <row r="8" spans="1:6" x14ac:dyDescent="0.2">
      <c r="A8" s="10" t="s">
        <v>9</v>
      </c>
      <c r="B8" s="9">
        <v>42021083.189999998</v>
      </c>
      <c r="C8" s="9">
        <v>45823361.490000002</v>
      </c>
      <c r="D8" s="11" t="s">
        <v>10</v>
      </c>
      <c r="E8" s="9">
        <v>6443.8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1070075.23</v>
      </c>
      <c r="F13" s="9">
        <v>2757929.54</v>
      </c>
    </row>
    <row r="14" spans="1:6" x14ac:dyDescent="0.2">
      <c r="A14" s="3" t="s">
        <v>21</v>
      </c>
      <c r="B14" s="9">
        <f>SUM(B15:B21)</f>
        <v>1739284.36</v>
      </c>
      <c r="C14" s="9">
        <f>SUM(C15:C21)</f>
        <v>1595043.63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2180472.1800000002</v>
      </c>
      <c r="F15" s="9">
        <v>1149662.2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1701284.36</v>
      </c>
      <c r="C17" s="9">
        <v>1595043.63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38000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464133.74</v>
      </c>
      <c r="C22" s="9">
        <f>SUM(C23:C27)</f>
        <v>741723.91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464133.74</v>
      </c>
      <c r="C23" s="9">
        <v>741723.91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23745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23745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60723.31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60723.31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40729.699999999997</v>
      </c>
      <c r="F39" s="9">
        <f>SUM(F40:F42)</f>
        <v>34814.699999999997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40729.699999999997</v>
      </c>
      <c r="F40" s="9">
        <v>34814.699999999997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44261051.289999999</v>
      </c>
      <c r="C44" s="7">
        <f>C6+C14+C22+C28+C34+C35+C38</f>
        <v>48220424.030000001</v>
      </c>
      <c r="D44" s="8" t="s">
        <v>80</v>
      </c>
      <c r="E44" s="7">
        <f>E6+E16+E20+E23+E24+E28+E35+E39</f>
        <v>10460488.979999999</v>
      </c>
      <c r="F44" s="7">
        <f>F6+F16+F20+F23+F24+F28+F35+F39</f>
        <v>10393599.619999997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96287351.390000001</v>
      </c>
      <c r="C50" s="9">
        <v>93083285.319999993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-77676042.310000002</v>
      </c>
      <c r="C52" s="9">
        <v>-77676042.310000002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10460488.979999999</v>
      </c>
      <c r="F56" s="7">
        <f>F54+F44</f>
        <v>10393599.619999997</v>
      </c>
    </row>
    <row r="57" spans="1:6" x14ac:dyDescent="0.2">
      <c r="A57" s="12" t="s">
        <v>100</v>
      </c>
      <c r="B57" s="7">
        <f>SUM(B47:B55)</f>
        <v>117268780.39999998</v>
      </c>
      <c r="C57" s="7">
        <f>SUM(C47:C55)</f>
        <v>114064714.32999998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161529831.68999997</v>
      </c>
      <c r="C59" s="7">
        <f>C44+C57</f>
        <v>162285138.35999998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170611429.36000001</v>
      </c>
      <c r="F60" s="9">
        <f>SUM(F61:F63)</f>
        <v>170611429.36000001</v>
      </c>
    </row>
    <row r="61" spans="1:6" x14ac:dyDescent="0.2">
      <c r="A61" s="13"/>
      <c r="B61" s="9"/>
      <c r="C61" s="9"/>
      <c r="D61" s="5" t="s">
        <v>104</v>
      </c>
      <c r="E61" s="9">
        <v>117657480.39</v>
      </c>
      <c r="F61" s="9">
        <v>117657480.39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-19542086.650000002</v>
      </c>
      <c r="F65" s="9">
        <f>SUM(F66:F70)</f>
        <v>-18719890.620000001</v>
      </c>
    </row>
    <row r="66" spans="1:6" x14ac:dyDescent="0.2">
      <c r="A66" s="13"/>
      <c r="B66" s="9"/>
      <c r="C66" s="9"/>
      <c r="D66" s="5" t="s">
        <v>108</v>
      </c>
      <c r="E66" s="9">
        <v>8785927.5999999996</v>
      </c>
      <c r="F66" s="9">
        <v>8125530.8099999996</v>
      </c>
    </row>
    <row r="67" spans="1:6" x14ac:dyDescent="0.2">
      <c r="A67" s="13"/>
      <c r="B67" s="9"/>
      <c r="C67" s="9"/>
      <c r="D67" s="5" t="s">
        <v>109</v>
      </c>
      <c r="E67" s="9">
        <v>-28388737.559999999</v>
      </c>
      <c r="F67" s="9">
        <v>-26906144.739999998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60723.31</v>
      </c>
      <c r="F69" s="9">
        <v>60723.31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151069342.71000001</v>
      </c>
      <c r="F76" s="7">
        <f>F60+F65+F72</f>
        <v>151891538.74000001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161529831.69</v>
      </c>
      <c r="F78" s="7">
        <f>F56+F76</f>
        <v>162285138.36000001</v>
      </c>
    </row>
    <row r="79" spans="1:6" x14ac:dyDescent="0.2">
      <c r="A79" s="15"/>
      <c r="B79" s="16"/>
      <c r="C79" s="16"/>
      <c r="D79" s="17"/>
      <c r="E79" s="16"/>
      <c r="F79" s="16"/>
    </row>
    <row r="81" spans="1:1" x14ac:dyDescent="0.2">
      <c r="A81" s="18" t="s">
        <v>120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2017-01-11T17:17:46Z</dcterms:created>
  <dcterms:modified xsi:type="dcterms:W3CDTF">2021-07-08T17:28:49Z</dcterms:modified>
</cp:coreProperties>
</file>