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\Desktop\EDOS FINANCIEROS PUBLICADOS EN  LA PAGINA UTNG MARZO 2024\"/>
    </mc:Choice>
  </mc:AlternateContent>
  <xr:revisionPtr revIDLastSave="0" documentId="8_{5827670F-3666-4A66-9A11-8F0CAAB5001E}" xr6:coauthVersionLast="36" xr6:coauthVersionMax="36" xr10:uidLastSave="{00000000-0000-0000-0000-000000000000}"/>
  <bookViews>
    <workbookView xWindow="0" yWindow="0" windowWidth="28800" windowHeight="12135" xr2:uid="{00000000-000D-0000-FFFF-FFFF00000000}"/>
  </bookViews>
  <sheets>
    <sheet name="EVHP" sheetId="1" r:id="rId1"/>
  </sheets>
  <definedNames>
    <definedName name="_xlnm._FilterDatabase" localSheetId="0" hidden="1">EVHP!$A$2:$F$38</definedName>
  </definedNames>
  <calcPr calcId="191029"/>
</workbook>
</file>

<file path=xl/calcChain.xml><?xml version="1.0" encoding="utf-8"?>
<calcChain xmlns="http://schemas.openxmlformats.org/spreadsheetml/2006/main">
  <c r="F36" i="1" l="1"/>
  <c r="F35" i="1"/>
  <c r="E34" i="1"/>
  <c r="F34" i="1" s="1"/>
  <c r="F32" i="1"/>
  <c r="F31" i="1"/>
  <c r="F30" i="1"/>
  <c r="F29" i="1"/>
  <c r="F28" i="1"/>
  <c r="F24" i="1"/>
  <c r="F25" i="1"/>
  <c r="F23" i="1"/>
  <c r="D27" i="1"/>
  <c r="C27" i="1"/>
  <c r="B22" i="1"/>
  <c r="F22" i="1" s="1"/>
  <c r="C20" i="1"/>
  <c r="C38" i="1" s="1"/>
  <c r="F18" i="1"/>
  <c r="F17" i="1"/>
  <c r="E16" i="1"/>
  <c r="F16" i="1" s="1"/>
  <c r="F12" i="1"/>
  <c r="F13" i="1"/>
  <c r="F14" i="1"/>
  <c r="F11" i="1"/>
  <c r="F10" i="1"/>
  <c r="D9" i="1"/>
  <c r="D20" i="1" s="1"/>
  <c r="C9" i="1"/>
  <c r="F7" i="1"/>
  <c r="F6" i="1"/>
  <c r="F5" i="1"/>
  <c r="B4" i="1"/>
  <c r="B20" i="1" s="1"/>
  <c r="D38" i="1" l="1"/>
  <c r="F27" i="1"/>
  <c r="F9" i="1"/>
  <c r="F4" i="1"/>
  <c r="B38" i="1"/>
  <c r="E20" i="1"/>
  <c r="E38" i="1" s="1"/>
  <c r="F20" i="1" l="1"/>
  <c r="F38" i="1"/>
</calcChain>
</file>

<file path=xl/sharedStrings.xml><?xml version="1.0" encoding="utf-8"?>
<sst xmlns="http://schemas.openxmlformats.org/spreadsheetml/2006/main" count="41" uniqueCount="31">
  <si>
    <t>Aportaciones</t>
  </si>
  <si>
    <t>Reservas</t>
  </si>
  <si>
    <t>Rectificaciones de Resultados de Ejercicios Anteriores</t>
  </si>
  <si>
    <t>Concepto</t>
  </si>
  <si>
    <t>Donaciones de Capital</t>
  </si>
  <si>
    <t>Exceso o Insuficiencia en la Actualización de la Hacienda Pública / Patrimonio</t>
  </si>
  <si>
    <t>Actualización de la Hacienda Pública/Patrimonio</t>
  </si>
  <si>
    <t>Resultados del Ejercicio (Ahorro/Desahorro)</t>
  </si>
  <si>
    <t>Resultados de Ejercicios Anteriores</t>
  </si>
  <si>
    <t xml:space="preserve">Revalúos  </t>
  </si>
  <si>
    <t>Resultado por Posición Monetaria</t>
  </si>
  <si>
    <t>Resultado por Tenencia de Activos no Monetarios</t>
  </si>
  <si>
    <t>Hacienda Pública / Patrimonio Contribuido</t>
  </si>
  <si>
    <t>Hacienda Pública / Patrimonio Generado de Ejercicios Anteriores</t>
  </si>
  <si>
    <t>Hacienda Pública / Patrimonio Generado de Ejercicio</t>
  </si>
  <si>
    <t>Total</t>
  </si>
  <si>
    <t>“Bajo protesta de decir verdad declaramos que los Estados Financieros y sus notas, son razonablemente correctos y son responsabilidad del emisor”.</t>
  </si>
  <si>
    <t>Hacienda Pública / Patrimonio Contribuido Neto de 2023</t>
  </si>
  <si>
    <t>Hacienda Pública / Patrimonio Generado Neto de 2023</t>
  </si>
  <si>
    <t>Exceso o Insuficiencia en la Actualización de la Hacienda Pública / Patrimonio Neto de 2023</t>
  </si>
  <si>
    <t>Hacienda Pública / Patrimonio Neto Final de 2023</t>
  </si>
  <si>
    <t>Cambios en la Hacienda Pública / Patrimonio Contribuido Neto de 2024</t>
  </si>
  <si>
    <t>Variaciones de la Hacienda Pública / Patrimonio Generado Neto de 2024</t>
  </si>
  <si>
    <t>Cambios en el Exceso o Insuficiencia en la Actualización de la Hacienda Pública / Patrimonio Neto de 2024</t>
  </si>
  <si>
    <t>Hacienda Pública / Patrimonio Neto Final de 2024</t>
  </si>
  <si>
    <t>UNIVERSIDAD TECNOLOGICA DEL NORTE DE GUANAJUATO
Estado de Variación en la Hacienda Pública
Del 1 de Enero 31 de Marzo de 2024</t>
  </si>
  <si>
    <t>M. en C. Andrés Salvador Casillas Barajas</t>
  </si>
  <si>
    <t>Encargado de la Rectoría de la Universidad Tecnológica del Norte de Guanajuato</t>
  </si>
  <si>
    <t>MAE. Loth Mariano Pérez Camacho</t>
  </si>
  <si>
    <t>Encargado de la Dirección de Administración y Finanzas de la</t>
  </si>
  <si>
    <t>Universidad Tecnológica del Norte de Guanajuato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</si>
</sst>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  <numFmt numFmtId="165" formatCode="General_)"/>
    <numFmt numFmtId="166" formatCode="0_ ;\-0\ "/>
  </numFmts>
  <fonts count="7" x14ac:knownFonts="1">
    <font>
      <sz val="8"/>
      <color theme="1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b/>
      <sz val="8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17">
    <xf numFmtId="0" fontId="0" fillId="0" borderId="0"/>
    <xf numFmtId="165" fontId="1" fillId="0" borderId="0"/>
    <xf numFmtId="164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</cellStyleXfs>
  <cellXfs count="29">
    <xf numFmtId="0" fontId="0" fillId="0" borderId="0" xfId="0"/>
    <xf numFmtId="0" fontId="3" fillId="0" borderId="0" xfId="9" applyFont="1" applyFill="1" applyBorder="1" applyAlignment="1">
      <alignment vertical="top" wrapText="1"/>
    </xf>
    <xf numFmtId="4" fontId="3" fillId="0" borderId="0" xfId="9" applyNumberFormat="1" applyFont="1" applyFill="1" applyBorder="1" applyAlignment="1">
      <alignment vertical="top"/>
    </xf>
    <xf numFmtId="4" fontId="3" fillId="0" borderId="0" xfId="9" applyNumberFormat="1" applyFont="1" applyFill="1" applyBorder="1" applyAlignment="1" applyProtection="1">
      <alignment vertical="top"/>
      <protection locked="0"/>
    </xf>
    <xf numFmtId="0" fontId="3" fillId="0" borderId="0" xfId="9" applyFont="1" applyFill="1" applyBorder="1" applyAlignment="1" applyProtection="1">
      <alignment vertical="top"/>
      <protection locked="0"/>
    </xf>
    <xf numFmtId="0" fontId="3" fillId="0" borderId="0" xfId="9" applyFont="1" applyFill="1" applyBorder="1" applyAlignment="1" applyProtection="1">
      <alignment vertical="top" wrapText="1"/>
      <protection locked="0"/>
    </xf>
    <xf numFmtId="166" fontId="2" fillId="2" borderId="1" xfId="3" applyNumberFormat="1" applyFont="1" applyFill="1" applyBorder="1" applyAlignment="1">
      <alignment horizontal="center" vertical="center" wrapText="1"/>
    </xf>
    <xf numFmtId="0" fontId="2" fillId="2" borderId="1" xfId="9" applyFont="1" applyFill="1" applyBorder="1" applyAlignment="1">
      <alignment horizontal="center" vertical="center" wrapText="1"/>
    </xf>
    <xf numFmtId="0" fontId="2" fillId="0" borderId="5" xfId="9" applyFont="1" applyFill="1" applyBorder="1" applyAlignment="1">
      <alignment horizontal="center" vertical="center" wrapText="1"/>
    </xf>
    <xf numFmtId="0" fontId="2" fillId="0" borderId="6" xfId="9" applyFont="1" applyFill="1" applyBorder="1" applyAlignment="1">
      <alignment vertical="top" wrapText="1"/>
    </xf>
    <xf numFmtId="0" fontId="3" fillId="0" borderId="6" xfId="9" applyFont="1" applyFill="1" applyBorder="1" applyAlignment="1">
      <alignment horizontal="left" vertical="top" wrapText="1" indent="1"/>
    </xf>
    <xf numFmtId="0" fontId="2" fillId="0" borderId="6" xfId="9" applyFont="1" applyFill="1" applyBorder="1" applyAlignment="1">
      <alignment horizontal="left" vertical="top" wrapText="1"/>
    </xf>
    <xf numFmtId="0" fontId="2" fillId="0" borderId="7" xfId="9" applyFont="1" applyFill="1" applyBorder="1" applyAlignment="1">
      <alignment vertical="center" wrapText="1"/>
    </xf>
    <xf numFmtId="166" fontId="2" fillId="0" borderId="8" xfId="3" applyNumberFormat="1" applyFont="1" applyFill="1" applyBorder="1" applyAlignment="1">
      <alignment horizontal="center" vertical="center" wrapText="1"/>
    </xf>
    <xf numFmtId="4" fontId="2" fillId="0" borderId="9" xfId="9" applyNumberFormat="1" applyFont="1" applyFill="1" applyBorder="1" applyProtection="1">
      <protection locked="0"/>
    </xf>
    <xf numFmtId="4" fontId="3" fillId="0" borderId="9" xfId="9" applyNumberFormat="1" applyFont="1" applyFill="1" applyBorder="1" applyProtection="1">
      <protection locked="0"/>
    </xf>
    <xf numFmtId="4" fontId="3" fillId="0" borderId="9" xfId="9" applyNumberFormat="1" applyFont="1" applyFill="1" applyBorder="1" applyAlignment="1" applyProtection="1">
      <alignment vertical="top"/>
      <protection locked="0"/>
    </xf>
    <xf numFmtId="4" fontId="2" fillId="0" borderId="10" xfId="9" applyNumberFormat="1" applyFont="1" applyFill="1" applyBorder="1" applyAlignment="1" applyProtection="1">
      <alignment vertical="center"/>
      <protection locked="0"/>
    </xf>
    <xf numFmtId="4" fontId="3" fillId="3" borderId="9" xfId="9" applyNumberFormat="1" applyFont="1" applyFill="1" applyBorder="1" applyProtection="1">
      <protection locked="0"/>
    </xf>
    <xf numFmtId="4" fontId="2" fillId="3" borderId="9" xfId="9" applyNumberFormat="1" applyFont="1" applyFill="1" applyBorder="1" applyProtection="1">
      <protection locked="0"/>
    </xf>
    <xf numFmtId="4" fontId="3" fillId="3" borderId="9" xfId="9" applyNumberFormat="1" applyFont="1" applyFill="1" applyBorder="1" applyAlignment="1" applyProtection="1">
      <alignment vertical="top"/>
      <protection locked="0"/>
    </xf>
    <xf numFmtId="0" fontId="6" fillId="0" borderId="0" xfId="9" applyFont="1" applyFill="1" applyBorder="1" applyAlignment="1" applyProtection="1">
      <alignment horizontal="right" vertical="top" wrapText="1"/>
      <protection locked="0"/>
    </xf>
    <xf numFmtId="4" fontId="6" fillId="0" borderId="0" xfId="9" applyNumberFormat="1" applyFont="1" applyFill="1" applyBorder="1" applyAlignment="1" applyProtection="1">
      <alignment vertical="top"/>
      <protection locked="0"/>
    </xf>
    <xf numFmtId="0" fontId="0" fillId="0" borderId="0" xfId="0" applyFont="1"/>
    <xf numFmtId="4" fontId="3" fillId="0" borderId="0" xfId="9" applyNumberFormat="1" applyFont="1" applyFill="1" applyBorder="1" applyAlignment="1" applyProtection="1">
      <alignment horizontal="center" vertical="top"/>
      <protection locked="0"/>
    </xf>
    <xf numFmtId="0" fontId="2" fillId="2" borderId="3" xfId="9" applyFont="1" applyFill="1" applyBorder="1" applyAlignment="1" applyProtection="1">
      <alignment horizontal="center" vertical="center" wrapText="1"/>
      <protection locked="0"/>
    </xf>
    <xf numFmtId="0" fontId="2" fillId="2" borderId="2" xfId="9" applyFont="1" applyFill="1" applyBorder="1" applyAlignment="1" applyProtection="1">
      <alignment horizontal="center" vertical="center" wrapText="1"/>
      <protection locked="0"/>
    </xf>
    <xf numFmtId="0" fontId="2" fillId="2" borderId="4" xfId="9" applyFont="1" applyFill="1" applyBorder="1" applyAlignment="1" applyProtection="1">
      <alignment horizontal="center" vertical="center" wrapText="1"/>
      <protection locked="0"/>
    </xf>
    <xf numFmtId="0" fontId="3" fillId="0" borderId="0" xfId="9" applyFont="1" applyFill="1" applyBorder="1" applyAlignment="1" applyProtection="1">
      <alignment horizontal="center" vertical="top" wrapText="1"/>
      <protection locked="0"/>
    </xf>
  </cellXfs>
  <cellStyles count="17">
    <cellStyle name="=C:\WINNT\SYSTEM32\COMMAND.COM" xfId="1" xr:uid="{00000000-0005-0000-0000-000000000000}"/>
    <cellStyle name="Euro" xfId="2" xr:uid="{00000000-0005-0000-0000-000001000000}"/>
    <cellStyle name="Millares 2" xfId="3" xr:uid="{00000000-0005-0000-0000-000002000000}"/>
    <cellStyle name="Millares 2 2" xfId="4" xr:uid="{00000000-0005-0000-0000-000003000000}"/>
    <cellStyle name="Millares 2 3" xfId="5" xr:uid="{00000000-0005-0000-0000-000004000000}"/>
    <cellStyle name="Millares 3" xfId="6" xr:uid="{00000000-0005-0000-0000-000005000000}"/>
    <cellStyle name="Moneda 2" xfId="7" xr:uid="{00000000-0005-0000-0000-000006000000}"/>
    <cellStyle name="Normal" xfId="0" builtinId="0"/>
    <cellStyle name="Normal 2" xfId="8" xr:uid="{00000000-0005-0000-0000-000008000000}"/>
    <cellStyle name="Normal 2 2" xfId="9" xr:uid="{00000000-0005-0000-0000-000009000000}"/>
    <cellStyle name="Normal 3" xfId="10" xr:uid="{00000000-0005-0000-0000-00000A000000}"/>
    <cellStyle name="Normal 4" xfId="11" xr:uid="{00000000-0005-0000-0000-00000B000000}"/>
    <cellStyle name="Normal 4 2" xfId="12" xr:uid="{00000000-0005-0000-0000-00000C000000}"/>
    <cellStyle name="Normal 5" xfId="13" xr:uid="{00000000-0005-0000-0000-00000D000000}"/>
    <cellStyle name="Normal 5 2" xfId="14" xr:uid="{00000000-0005-0000-0000-00000E000000}"/>
    <cellStyle name="Normal 6" xfId="15" xr:uid="{00000000-0005-0000-0000-00000F000000}"/>
    <cellStyle name="Normal 6 2" xfId="16" xr:uid="{00000000-0005-0000-0000-000010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49"/>
  <sheetViews>
    <sheetView showGridLines="0" tabSelected="1" zoomScale="85" zoomScaleNormal="85" workbookViewId="0">
      <selection activeCell="D48" sqref="D48:F48"/>
    </sheetView>
  </sheetViews>
  <sheetFormatPr baseColWidth="10" defaultColWidth="12" defaultRowHeight="11.25" x14ac:dyDescent="0.2"/>
  <cols>
    <col min="1" max="1" width="57.83203125" style="5" customWidth="1"/>
    <col min="2" max="2" width="23.83203125" style="3" customWidth="1"/>
    <col min="3" max="3" width="24" style="3" customWidth="1"/>
    <col min="4" max="5" width="22.33203125" style="3" customWidth="1"/>
    <col min="6" max="6" width="18.33203125" style="3" customWidth="1"/>
    <col min="7" max="16384" width="12" style="4"/>
  </cols>
  <sheetData>
    <row r="1" spans="1:6" ht="56.25" customHeight="1" x14ac:dyDescent="0.2">
      <c r="A1" s="25" t="s">
        <v>25</v>
      </c>
      <c r="B1" s="26"/>
      <c r="C1" s="26"/>
      <c r="D1" s="26"/>
      <c r="E1" s="26"/>
      <c r="F1" s="27"/>
    </row>
    <row r="2" spans="1:6" s="5" customFormat="1" ht="50.1" customHeight="1" x14ac:dyDescent="0.2">
      <c r="A2" s="7" t="s">
        <v>3</v>
      </c>
      <c r="B2" s="6" t="s">
        <v>12</v>
      </c>
      <c r="C2" s="6" t="s">
        <v>13</v>
      </c>
      <c r="D2" s="6" t="s">
        <v>14</v>
      </c>
      <c r="E2" s="6" t="s">
        <v>5</v>
      </c>
      <c r="F2" s="6" t="s">
        <v>15</v>
      </c>
    </row>
    <row r="3" spans="1:6" s="5" customFormat="1" ht="9" customHeight="1" x14ac:dyDescent="0.2">
      <c r="A3" s="8"/>
      <c r="B3" s="13"/>
      <c r="C3" s="13"/>
      <c r="D3" s="13"/>
      <c r="E3" s="13"/>
      <c r="F3" s="13"/>
    </row>
    <row r="4" spans="1:6" x14ac:dyDescent="0.2">
      <c r="A4" s="9" t="s">
        <v>17</v>
      </c>
      <c r="B4" s="14">
        <f>+B5+B6+B7</f>
        <v>172191581.24000001</v>
      </c>
      <c r="C4" s="18"/>
      <c r="D4" s="18"/>
      <c r="E4" s="18"/>
      <c r="F4" s="14">
        <f>+B4</f>
        <v>172191581.24000001</v>
      </c>
    </row>
    <row r="5" spans="1:6" x14ac:dyDescent="0.2">
      <c r="A5" s="10" t="s">
        <v>0</v>
      </c>
      <c r="B5" s="15">
        <v>119237632.27</v>
      </c>
      <c r="C5" s="18"/>
      <c r="D5" s="18"/>
      <c r="E5" s="18"/>
      <c r="F5" s="15">
        <f>+B5</f>
        <v>119237632.27</v>
      </c>
    </row>
    <row r="6" spans="1:6" x14ac:dyDescent="0.2">
      <c r="A6" s="10" t="s">
        <v>4</v>
      </c>
      <c r="B6" s="15">
        <v>52953948.969999999</v>
      </c>
      <c r="C6" s="18"/>
      <c r="D6" s="18"/>
      <c r="E6" s="18"/>
      <c r="F6" s="15">
        <f>+B6</f>
        <v>52953948.969999999</v>
      </c>
    </row>
    <row r="7" spans="1:6" x14ac:dyDescent="0.2">
      <c r="A7" s="10" t="s">
        <v>6</v>
      </c>
      <c r="B7" s="15">
        <v>0</v>
      </c>
      <c r="C7" s="18"/>
      <c r="D7" s="18"/>
      <c r="E7" s="18"/>
      <c r="F7" s="15">
        <f>+B7</f>
        <v>0</v>
      </c>
    </row>
    <row r="8" spans="1:6" ht="9" customHeight="1" x14ac:dyDescent="0.2">
      <c r="A8" s="10"/>
      <c r="B8" s="15"/>
      <c r="C8" s="15"/>
      <c r="D8" s="15"/>
      <c r="E8" s="15"/>
      <c r="F8" s="15"/>
    </row>
    <row r="9" spans="1:6" x14ac:dyDescent="0.2">
      <c r="A9" s="9" t="s">
        <v>18</v>
      </c>
      <c r="B9" s="18"/>
      <c r="C9" s="14">
        <f>+C11+C12+C13+C14</f>
        <v>-36987295.43</v>
      </c>
      <c r="D9" s="14">
        <f>+D10</f>
        <v>4275411.34</v>
      </c>
      <c r="E9" s="18"/>
      <c r="F9" s="14">
        <f>+C9+D9</f>
        <v>-32711884.09</v>
      </c>
    </row>
    <row r="10" spans="1:6" x14ac:dyDescent="0.2">
      <c r="A10" s="10" t="s">
        <v>7</v>
      </c>
      <c r="B10" s="18"/>
      <c r="C10" s="18"/>
      <c r="D10" s="15">
        <v>4275411.34</v>
      </c>
      <c r="E10" s="18"/>
      <c r="F10" s="15">
        <f>+D10</f>
        <v>4275411.34</v>
      </c>
    </row>
    <row r="11" spans="1:6" x14ac:dyDescent="0.2">
      <c r="A11" s="10" t="s">
        <v>8</v>
      </c>
      <c r="B11" s="18"/>
      <c r="C11" s="15">
        <v>-36334972.700000003</v>
      </c>
      <c r="D11" s="18"/>
      <c r="E11" s="18"/>
      <c r="F11" s="15">
        <f>+C11</f>
        <v>-36334972.700000003</v>
      </c>
    </row>
    <row r="12" spans="1:6" x14ac:dyDescent="0.2">
      <c r="A12" s="10" t="s">
        <v>9</v>
      </c>
      <c r="B12" s="18"/>
      <c r="C12" s="15">
        <v>0</v>
      </c>
      <c r="D12" s="18"/>
      <c r="E12" s="18"/>
      <c r="F12" s="15">
        <f t="shared" ref="F12:F14" si="0">+C12</f>
        <v>0</v>
      </c>
    </row>
    <row r="13" spans="1:6" x14ac:dyDescent="0.2">
      <c r="A13" s="10" t="s">
        <v>1</v>
      </c>
      <c r="B13" s="18"/>
      <c r="C13" s="15">
        <v>-652322.73</v>
      </c>
      <c r="D13" s="18"/>
      <c r="E13" s="18"/>
      <c r="F13" s="15">
        <f t="shared" si="0"/>
        <v>-652322.73</v>
      </c>
    </row>
    <row r="14" spans="1:6" x14ac:dyDescent="0.2">
      <c r="A14" s="10" t="s">
        <v>2</v>
      </c>
      <c r="B14" s="18"/>
      <c r="C14" s="15">
        <v>0</v>
      </c>
      <c r="D14" s="18"/>
      <c r="E14" s="18"/>
      <c r="F14" s="15">
        <f t="shared" si="0"/>
        <v>0</v>
      </c>
    </row>
    <row r="15" spans="1:6" ht="9" customHeight="1" x14ac:dyDescent="0.2">
      <c r="A15" s="10"/>
      <c r="B15" s="15"/>
      <c r="C15" s="15"/>
      <c r="D15" s="15"/>
      <c r="E15" s="15"/>
      <c r="F15" s="15"/>
    </row>
    <row r="16" spans="1:6" ht="22.5" x14ac:dyDescent="0.2">
      <c r="A16" s="9" t="s">
        <v>19</v>
      </c>
      <c r="B16" s="18"/>
      <c r="C16" s="18"/>
      <c r="D16" s="18"/>
      <c r="E16" s="14">
        <f>+E17+E18</f>
        <v>0</v>
      </c>
      <c r="F16" s="14">
        <f>+E16</f>
        <v>0</v>
      </c>
    </row>
    <row r="17" spans="1:6" x14ac:dyDescent="0.2">
      <c r="A17" s="10" t="s">
        <v>10</v>
      </c>
      <c r="B17" s="18"/>
      <c r="C17" s="18"/>
      <c r="D17" s="18"/>
      <c r="E17" s="15">
        <v>0</v>
      </c>
      <c r="F17" s="15">
        <f>+E17</f>
        <v>0</v>
      </c>
    </row>
    <row r="18" spans="1:6" x14ac:dyDescent="0.2">
      <c r="A18" s="10" t="s">
        <v>11</v>
      </c>
      <c r="B18" s="18"/>
      <c r="C18" s="18"/>
      <c r="D18" s="18"/>
      <c r="E18" s="15">
        <v>0</v>
      </c>
      <c r="F18" s="15">
        <f>+E18</f>
        <v>0</v>
      </c>
    </row>
    <row r="19" spans="1:6" ht="9" customHeight="1" x14ac:dyDescent="0.2">
      <c r="A19" s="10"/>
      <c r="B19" s="15"/>
      <c r="C19" s="15"/>
      <c r="D19" s="15"/>
      <c r="E19" s="15"/>
      <c r="F19" s="15"/>
    </row>
    <row r="20" spans="1:6" x14ac:dyDescent="0.2">
      <c r="A20" s="9" t="s">
        <v>20</v>
      </c>
      <c r="B20" s="14">
        <f>+B4</f>
        <v>172191581.24000001</v>
      </c>
      <c r="C20" s="14">
        <f>+C9</f>
        <v>-36987295.43</v>
      </c>
      <c r="D20" s="14">
        <f>+D9</f>
        <v>4275411.34</v>
      </c>
      <c r="E20" s="14">
        <f>+E16</f>
        <v>0</v>
      </c>
      <c r="F20" s="14">
        <f>+B20+C20+D20+E20</f>
        <v>139479697.15000001</v>
      </c>
    </row>
    <row r="21" spans="1:6" ht="9" customHeight="1" x14ac:dyDescent="0.2">
      <c r="A21" s="9"/>
      <c r="B21" s="14"/>
      <c r="C21" s="14"/>
      <c r="D21" s="14"/>
      <c r="E21" s="14"/>
      <c r="F21" s="14"/>
    </row>
    <row r="22" spans="1:6" ht="22.5" x14ac:dyDescent="0.2">
      <c r="A22" s="9" t="s">
        <v>21</v>
      </c>
      <c r="B22" s="14">
        <f>+B23+B24+B25</f>
        <v>0</v>
      </c>
      <c r="C22" s="18"/>
      <c r="D22" s="18"/>
      <c r="E22" s="19"/>
      <c r="F22" s="14">
        <f>+B22</f>
        <v>0</v>
      </c>
    </row>
    <row r="23" spans="1:6" x14ac:dyDescent="0.2">
      <c r="A23" s="10" t="s">
        <v>0</v>
      </c>
      <c r="B23" s="15">
        <v>0</v>
      </c>
      <c r="C23" s="18"/>
      <c r="D23" s="18"/>
      <c r="E23" s="18"/>
      <c r="F23" s="15">
        <f>+B23</f>
        <v>0</v>
      </c>
    </row>
    <row r="24" spans="1:6" x14ac:dyDescent="0.2">
      <c r="A24" s="10" t="s">
        <v>4</v>
      </c>
      <c r="B24" s="15">
        <v>0</v>
      </c>
      <c r="C24" s="18"/>
      <c r="D24" s="18"/>
      <c r="E24" s="18"/>
      <c r="F24" s="15">
        <f t="shared" ref="F24:F25" si="1">+B24</f>
        <v>0</v>
      </c>
    </row>
    <row r="25" spans="1:6" x14ac:dyDescent="0.2">
      <c r="A25" s="10" t="s">
        <v>6</v>
      </c>
      <c r="B25" s="15">
        <v>0</v>
      </c>
      <c r="C25" s="18"/>
      <c r="D25" s="18"/>
      <c r="E25" s="18"/>
      <c r="F25" s="15">
        <f t="shared" si="1"/>
        <v>0</v>
      </c>
    </row>
    <row r="26" spans="1:6" ht="9" customHeight="1" x14ac:dyDescent="0.2">
      <c r="A26" s="10"/>
      <c r="B26" s="15"/>
      <c r="C26" s="15"/>
      <c r="D26" s="15"/>
      <c r="E26" s="15"/>
      <c r="F26" s="15"/>
    </row>
    <row r="27" spans="1:6" ht="22.5" x14ac:dyDescent="0.2">
      <c r="A27" s="9" t="s">
        <v>22</v>
      </c>
      <c r="B27" s="18"/>
      <c r="C27" s="14">
        <f>+C29</f>
        <v>1031891.47</v>
      </c>
      <c r="D27" s="14">
        <f>+D28+D29+D30+D31+D32</f>
        <v>8839852.2799999993</v>
      </c>
      <c r="E27" s="19"/>
      <c r="F27" s="14">
        <f>+C27+D27</f>
        <v>9871743.75</v>
      </c>
    </row>
    <row r="28" spans="1:6" x14ac:dyDescent="0.2">
      <c r="A28" s="10" t="s">
        <v>7</v>
      </c>
      <c r="B28" s="18"/>
      <c r="C28" s="18"/>
      <c r="D28" s="15">
        <v>13115263.619999999</v>
      </c>
      <c r="E28" s="18"/>
      <c r="F28" s="15">
        <f>+D28</f>
        <v>13115263.619999999</v>
      </c>
    </row>
    <row r="29" spans="1:6" x14ac:dyDescent="0.2">
      <c r="A29" s="10" t="s">
        <v>8</v>
      </c>
      <c r="B29" s="18"/>
      <c r="C29" s="15">
        <v>1031891.47</v>
      </c>
      <c r="D29" s="15">
        <v>-4275411.34</v>
      </c>
      <c r="E29" s="18"/>
      <c r="F29" s="15">
        <f>+C29+D29</f>
        <v>-3243519.87</v>
      </c>
    </row>
    <row r="30" spans="1:6" x14ac:dyDescent="0.2">
      <c r="A30" s="10" t="s">
        <v>9</v>
      </c>
      <c r="B30" s="18"/>
      <c r="C30" s="20"/>
      <c r="D30" s="16">
        <v>0</v>
      </c>
      <c r="E30" s="20"/>
      <c r="F30" s="15">
        <f>+D30</f>
        <v>0</v>
      </c>
    </row>
    <row r="31" spans="1:6" x14ac:dyDescent="0.2">
      <c r="A31" s="10" t="s">
        <v>1</v>
      </c>
      <c r="B31" s="18"/>
      <c r="C31" s="20"/>
      <c r="D31" s="16">
        <v>0</v>
      </c>
      <c r="E31" s="20"/>
      <c r="F31" s="15">
        <f>+D31</f>
        <v>0</v>
      </c>
    </row>
    <row r="32" spans="1:6" x14ac:dyDescent="0.2">
      <c r="A32" s="10" t="s">
        <v>2</v>
      </c>
      <c r="B32" s="18"/>
      <c r="C32" s="20"/>
      <c r="D32" s="16">
        <v>0</v>
      </c>
      <c r="E32" s="20"/>
      <c r="F32" s="15">
        <f>+D32</f>
        <v>0</v>
      </c>
    </row>
    <row r="33" spans="1:6" ht="9" customHeight="1" x14ac:dyDescent="0.2">
      <c r="A33" s="10"/>
      <c r="B33" s="15"/>
      <c r="C33" s="16"/>
      <c r="D33" s="16"/>
      <c r="E33" s="16"/>
      <c r="F33" s="15"/>
    </row>
    <row r="34" spans="1:6" ht="22.5" x14ac:dyDescent="0.2">
      <c r="A34" s="11" t="s">
        <v>23</v>
      </c>
      <c r="B34" s="18"/>
      <c r="C34" s="18"/>
      <c r="D34" s="18"/>
      <c r="E34" s="14">
        <f>+E35+E36</f>
        <v>0</v>
      </c>
      <c r="F34" s="14">
        <f>+E34</f>
        <v>0</v>
      </c>
    </row>
    <row r="35" spans="1:6" x14ac:dyDescent="0.2">
      <c r="A35" s="10" t="s">
        <v>10</v>
      </c>
      <c r="B35" s="18"/>
      <c r="C35" s="18"/>
      <c r="D35" s="18"/>
      <c r="E35" s="15">
        <v>0</v>
      </c>
      <c r="F35" s="15">
        <f>+E35</f>
        <v>0</v>
      </c>
    </row>
    <row r="36" spans="1:6" x14ac:dyDescent="0.2">
      <c r="A36" s="10" t="s">
        <v>11</v>
      </c>
      <c r="B36" s="18"/>
      <c r="C36" s="18"/>
      <c r="D36" s="18"/>
      <c r="E36" s="15">
        <v>0</v>
      </c>
      <c r="F36" s="15">
        <f>+E36</f>
        <v>0</v>
      </c>
    </row>
    <row r="37" spans="1:6" ht="9" customHeight="1" x14ac:dyDescent="0.2">
      <c r="A37" s="10"/>
      <c r="B37" s="15"/>
      <c r="C37" s="16"/>
      <c r="D37" s="16"/>
      <c r="E37" s="15"/>
      <c r="F37" s="15"/>
    </row>
    <row r="38" spans="1:6" ht="20.100000000000001" customHeight="1" x14ac:dyDescent="0.2">
      <c r="A38" s="12" t="s">
        <v>24</v>
      </c>
      <c r="B38" s="17">
        <f>+B20+B22</f>
        <v>172191581.24000001</v>
      </c>
      <c r="C38" s="17">
        <f>+C20+C27</f>
        <v>-35955403.960000001</v>
      </c>
      <c r="D38" s="17">
        <f>+D20+D27</f>
        <v>13115263.619999999</v>
      </c>
      <c r="E38" s="17">
        <f>+E20+E34</f>
        <v>0</v>
      </c>
      <c r="F38" s="17">
        <f>+B38+C38+D38+E38</f>
        <v>149351440.90000001</v>
      </c>
    </row>
    <row r="39" spans="1:6" x14ac:dyDescent="0.2">
      <c r="A39" s="1"/>
      <c r="B39" s="2"/>
      <c r="C39" s="2"/>
      <c r="D39" s="2"/>
      <c r="E39" s="2"/>
      <c r="F39" s="2"/>
    </row>
    <row r="40" spans="1:6" x14ac:dyDescent="0.2">
      <c r="A40" s="23" t="s">
        <v>16</v>
      </c>
    </row>
    <row r="41" spans="1:6" x14ac:dyDescent="0.2">
      <c r="A41" s="21"/>
      <c r="B41" s="22"/>
    </row>
    <row r="42" spans="1:6" x14ac:dyDescent="0.2">
      <c r="A42" s="21"/>
      <c r="B42" s="22"/>
    </row>
    <row r="44" spans="1:6" x14ac:dyDescent="0.2">
      <c r="B44" s="22"/>
    </row>
    <row r="47" spans="1:6" x14ac:dyDescent="0.2">
      <c r="A47" s="28" t="s">
        <v>26</v>
      </c>
      <c r="B47" s="28"/>
      <c r="D47" s="24" t="s">
        <v>28</v>
      </c>
      <c r="E47" s="24"/>
      <c r="F47" s="24"/>
    </row>
    <row r="48" spans="1:6" x14ac:dyDescent="0.2">
      <c r="A48" s="28" t="s">
        <v>27</v>
      </c>
      <c r="B48" s="28"/>
      <c r="D48" s="24" t="s">
        <v>29</v>
      </c>
      <c r="E48" s="24"/>
      <c r="F48" s="24"/>
    </row>
    <row r="49" spans="4:6" x14ac:dyDescent="0.2">
      <c r="D49" s="24" t="s">
        <v>30</v>
      </c>
      <c r="E49" s="24"/>
      <c r="F49" s="24"/>
    </row>
  </sheetData>
  <sheetProtection formatCells="0" formatColumns="0" formatRows="0" autoFilter="0"/>
  <mergeCells count="6">
    <mergeCell ref="D49:F49"/>
    <mergeCell ref="A1:F1"/>
    <mergeCell ref="A48:B48"/>
    <mergeCell ref="A47:B47"/>
    <mergeCell ref="D47:F47"/>
    <mergeCell ref="D48:F48"/>
  </mergeCells>
  <pageMargins left="0.7" right="0.7" top="0.75" bottom="0.75" header="0.3" footer="0.3"/>
  <pageSetup scale="68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A253613-DBE0-472C-842F-DD28FC07933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C8B9FA32-31FB-4381-9AC8-D1DE6F0FE7A2}">
  <ds:schemaRefs>
    <ds:schemaRef ds:uri="http://schemas.microsoft.com/office/2006/documentManagement/types"/>
    <ds:schemaRef ds:uri="http://schemas.openxmlformats.org/package/2006/metadata/core-properties"/>
    <ds:schemaRef ds:uri="http://schemas.microsoft.com/office/2006/metadata/properties"/>
    <ds:schemaRef ds:uri="http://purl.org/dc/dcmitype/"/>
    <ds:schemaRef ds:uri="http://purl.org/dc/elements/1.1/"/>
    <ds:schemaRef ds:uri="http://purl.org/dc/terms/"/>
    <ds:schemaRef ds:uri="http://schemas.microsoft.com/office/infopath/2007/PartnerControl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8EE917B0-7513-4FDF-9A8B-82DC6397995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EVHP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Windows User</cp:lastModifiedBy>
  <cp:lastPrinted>2019-05-15T20:48:16Z</cp:lastPrinted>
  <dcterms:created xsi:type="dcterms:W3CDTF">2012-12-11T20:30:33Z</dcterms:created>
  <dcterms:modified xsi:type="dcterms:W3CDTF">2024-04-15T18:10:59Z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