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/>
  <c r="E48" i="2"/>
  <c r="E47" i="2" s="1"/>
  <c r="D48" i="2"/>
  <c r="D47" i="2"/>
  <c r="E36" i="2"/>
  <c r="E44" i="2" s="1"/>
  <c r="D36" i="2"/>
  <c r="D44" i="2" s="1"/>
  <c r="E57" i="2" l="1"/>
  <c r="E59" i="2" s="1"/>
  <c r="D57" i="2"/>
  <c r="D59" i="2"/>
</calcChain>
</file>

<file path=xl/sharedStrings.xml><?xml version="1.0" encoding="utf-8"?>
<sst xmlns="http://schemas.openxmlformats.org/spreadsheetml/2006/main" count="68" uniqueCount="59">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</sst>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showGridLines="0" tabSelected="1" topLeftCell="A55" zoomScaleNormal="100" workbookViewId="0">
      <selection activeCell="D85" sqref="D85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8" t="s">
        <v>52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2024</v>
      </c>
      <c r="E2" s="1">
        <v>2023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122539562.49000001</v>
      </c>
      <c r="E5" s="14">
        <f>SUM(E6:E15)</f>
        <v>116677702.27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13506447.960000001</v>
      </c>
      <c r="E12" s="17">
        <v>13501827</v>
      </c>
    </row>
    <row r="13" spans="1:5" ht="22.5" x14ac:dyDescent="0.2">
      <c r="A13" s="26">
        <v>4210</v>
      </c>
      <c r="C13" s="15" t="s">
        <v>46</v>
      </c>
      <c r="D13" s="16">
        <v>53818540.020000003</v>
      </c>
      <c r="E13" s="17">
        <v>49423482.75</v>
      </c>
    </row>
    <row r="14" spans="1:5" x14ac:dyDescent="0.2">
      <c r="A14" s="26">
        <v>4220</v>
      </c>
      <c r="C14" s="15" t="s">
        <v>47</v>
      </c>
      <c r="D14" s="16">
        <v>54157459.380000003</v>
      </c>
      <c r="E14" s="17">
        <v>51181699.359999999</v>
      </c>
    </row>
    <row r="15" spans="1:5" x14ac:dyDescent="0.2">
      <c r="A15" s="26" t="s">
        <v>48</v>
      </c>
      <c r="C15" s="15" t="s">
        <v>6</v>
      </c>
      <c r="D15" s="16">
        <v>1057115.1299999999</v>
      </c>
      <c r="E15" s="17">
        <v>2570693.16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110779653.45</v>
      </c>
      <c r="E16" s="14">
        <f>SUM(E17:E32)</f>
        <v>107782310.42</v>
      </c>
    </row>
    <row r="17" spans="1:5" x14ac:dyDescent="0.2">
      <c r="A17" s="26">
        <v>5110</v>
      </c>
      <c r="C17" s="15" t="s">
        <v>8</v>
      </c>
      <c r="D17" s="16">
        <v>83071135.620000005</v>
      </c>
      <c r="E17" s="17">
        <v>81611027.409999996</v>
      </c>
    </row>
    <row r="18" spans="1:5" x14ac:dyDescent="0.2">
      <c r="A18" s="26">
        <v>5120</v>
      </c>
      <c r="C18" s="15" t="s">
        <v>9</v>
      </c>
      <c r="D18" s="16">
        <v>1942625.38</v>
      </c>
      <c r="E18" s="17">
        <v>2111942.7200000002</v>
      </c>
    </row>
    <row r="19" spans="1:5" x14ac:dyDescent="0.2">
      <c r="A19" s="26">
        <v>5130</v>
      </c>
      <c r="C19" s="15" t="s">
        <v>10</v>
      </c>
      <c r="D19" s="16">
        <v>23626826.010000002</v>
      </c>
      <c r="E19" s="17">
        <v>22033366.780000001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2139066.44</v>
      </c>
      <c r="E23" s="17">
        <v>2025973.51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11759909.040000007</v>
      </c>
      <c r="E33" s="14">
        <f>E5-E16</f>
        <v>8895391.849999994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2536205.42</v>
      </c>
      <c r="E36" s="14">
        <f>SUM(E37:E39)</f>
        <v>17783982.640000001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17696482.640000001</v>
      </c>
    </row>
    <row r="39" spans="1:5" x14ac:dyDescent="0.2">
      <c r="A39" s="4"/>
      <c r="C39" s="15" t="s">
        <v>28</v>
      </c>
      <c r="D39" s="16">
        <v>2536205.42</v>
      </c>
      <c r="E39" s="17">
        <v>87500</v>
      </c>
    </row>
    <row r="40" spans="1:5" x14ac:dyDescent="0.2">
      <c r="A40" s="4"/>
      <c r="B40" s="11" t="s">
        <v>7</v>
      </c>
      <c r="C40" s="12"/>
      <c r="D40" s="13">
        <f>SUM(D41:D43)</f>
        <v>758536.73</v>
      </c>
      <c r="E40" s="14">
        <f>SUM(E41:E43)</f>
        <v>0</v>
      </c>
    </row>
    <row r="41" spans="1:5" x14ac:dyDescent="0.2">
      <c r="A41" s="26">
        <v>1230</v>
      </c>
      <c r="C41" s="15" t="s">
        <v>26</v>
      </c>
      <c r="D41" s="16">
        <v>713834.83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44701.9</v>
      </c>
      <c r="E42" s="17">
        <v>0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1777668.69</v>
      </c>
      <c r="E44" s="14">
        <f>E36-E40</f>
        <v>17783982.640000001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-3722203.58</v>
      </c>
      <c r="E47" s="14">
        <f>SUM(E48+E51)</f>
        <v>-13908526.439999999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-3722203.58</v>
      </c>
      <c r="E51" s="17">
        <v>-13908526.439999999</v>
      </c>
    </row>
    <row r="52" spans="1:5" x14ac:dyDescent="0.2">
      <c r="A52" s="4"/>
      <c r="B52" s="11" t="s">
        <v>7</v>
      </c>
      <c r="C52" s="12"/>
      <c r="D52" s="13">
        <f>SUM(D53+D56)</f>
        <v>963612.82</v>
      </c>
      <c r="E52" s="14">
        <f>SUM(E53+E56)</f>
        <v>15640332.58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963612.82</v>
      </c>
      <c r="E56" s="17">
        <v>15640332.58</v>
      </c>
    </row>
    <row r="57" spans="1:5" x14ac:dyDescent="0.2">
      <c r="A57" s="18" t="s">
        <v>38</v>
      </c>
      <c r="C57" s="19"/>
      <c r="D57" s="13">
        <f>D47-D52</f>
        <v>-4685816.4000000004</v>
      </c>
      <c r="E57" s="14">
        <f>E47-E52</f>
        <v>-29548859.02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8851761.3300000057</v>
      </c>
      <c r="E59" s="14">
        <f>E57+E44+E33</f>
        <v>-2869484.5300000049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40240173.159999996</v>
      </c>
      <c r="E61" s="14">
        <v>43109657.689999998</v>
      </c>
    </row>
    <row r="62" spans="1:5" x14ac:dyDescent="0.2">
      <c r="A62" s="18" t="s">
        <v>41</v>
      </c>
      <c r="C62" s="19"/>
      <c r="D62" s="13">
        <v>49091934.490000002</v>
      </c>
      <c r="E62" s="14">
        <v>40240173.159999996</v>
      </c>
    </row>
    <row r="63" spans="1:5" x14ac:dyDescent="0.2">
      <c r="A63" s="22"/>
      <c r="B63" s="23"/>
      <c r="C63" s="24"/>
      <c r="D63" s="24"/>
      <c r="E63" s="25"/>
    </row>
    <row r="65" spans="2:7" x14ac:dyDescent="0.2">
      <c r="B65" s="27" t="s">
        <v>51</v>
      </c>
    </row>
    <row r="73" spans="2:7" x14ac:dyDescent="0.2">
      <c r="C73" s="33" t="s">
        <v>53</v>
      </c>
      <c r="D73" s="34" t="s">
        <v>54</v>
      </c>
      <c r="E73" s="34"/>
      <c r="F73" s="34"/>
      <c r="G73" s="34"/>
    </row>
    <row r="74" spans="2:7" x14ac:dyDescent="0.2">
      <c r="C74" s="33" t="s">
        <v>55</v>
      </c>
      <c r="D74" s="34" t="s">
        <v>56</v>
      </c>
      <c r="E74" s="34"/>
      <c r="F74" s="34"/>
      <c r="G74" s="34"/>
    </row>
    <row r="75" spans="2:7" x14ac:dyDescent="0.2">
      <c r="C75" s="33" t="s">
        <v>57</v>
      </c>
      <c r="D75" s="34" t="s">
        <v>58</v>
      </c>
      <c r="E75" s="34"/>
      <c r="F75" s="34"/>
      <c r="G75" s="34"/>
    </row>
  </sheetData>
  <sheetProtection formatCells="0" formatColumns="0" formatRows="0" autoFilter="0"/>
  <mergeCells count="5">
    <mergeCell ref="A1:E1"/>
    <mergeCell ref="A2:C2"/>
    <mergeCell ref="D73:G73"/>
    <mergeCell ref="D74:G74"/>
    <mergeCell ref="D75:G75"/>
  </mergeCells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12f5b6f-540c-444d-8783-9749c880513e"/>
    <ds:schemaRef ds:uri="45be96a9-161b-45e5-8955-82d7971c9a3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2019-05-15T20:50:09Z</cp:lastPrinted>
  <dcterms:created xsi:type="dcterms:W3CDTF">2012-12-11T20:31:36Z</dcterms:created>
  <dcterms:modified xsi:type="dcterms:W3CDTF">2025-01-24T17:49:15Z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