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3 T\IPRE\"/>
    </mc:Choice>
  </mc:AlternateContent>
  <xr:revisionPtr revIDLastSave="0" documentId="8_{2308210D-2EE1-4EFB-8A45-283A80A38B1C}" xr6:coauthVersionLast="36" xr6:coauthVersionMax="36" xr10:uidLastSave="{00000000-0000-0000-0000-000000000000}"/>
  <bookViews>
    <workbookView xWindow="0" yWindow="0" windowWidth="28800" windowHeight="11625" activeTab="2" xr2:uid="{1E8BCF69-A9C1-49F0-B5D6-BCA88200DA18}"/>
  </bookViews>
  <sheets>
    <sheet name="COG" sheetId="1" r:id="rId1"/>
    <sheet name="CTG" sheetId="2" r:id="rId2"/>
    <sheet name="CA" sheetId="3" r:id="rId3"/>
    <sheet name="CFG" sheetId="4" r:id="rId4"/>
  </sheets>
  <externalReferences>
    <externalReference r:id="rId5"/>
  </externalReferences>
  <definedNames>
    <definedName name="_xlnm._FilterDatabase" localSheetId="3" hidden="1">CFG!$A$4:$G$42</definedName>
    <definedName name="_xlnm._FilterDatabase" localSheetId="1" hidden="1">CTG!$A$4:$G$16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4" l="1"/>
  <c r="D16" i="4" s="1"/>
  <c r="B21" i="4"/>
  <c r="F16" i="4"/>
  <c r="E16" i="4"/>
  <c r="E42" i="4" s="1"/>
  <c r="C16" i="4"/>
  <c r="B16" i="4"/>
  <c r="B9" i="4"/>
  <c r="D9" i="4" s="1"/>
  <c r="F6" i="4"/>
  <c r="F42" i="4" s="1"/>
  <c r="E6" i="4"/>
  <c r="C6" i="4"/>
  <c r="C42" i="4" s="1"/>
  <c r="B6" i="4"/>
  <c r="B42" i="4" s="1"/>
  <c r="G52" i="3"/>
  <c r="F52" i="3"/>
  <c r="D52" i="3"/>
  <c r="C52" i="3"/>
  <c r="E52" i="3" s="1"/>
  <c r="H52" i="3" s="1"/>
  <c r="E50" i="3"/>
  <c r="H50" i="3" s="1"/>
  <c r="E48" i="3"/>
  <c r="H48" i="3" s="1"/>
  <c r="E46" i="3"/>
  <c r="H46" i="3" s="1"/>
  <c r="E44" i="3"/>
  <c r="H44" i="3" s="1"/>
  <c r="E42" i="3"/>
  <c r="H42" i="3" s="1"/>
  <c r="E40" i="3"/>
  <c r="H40" i="3" s="1"/>
  <c r="E38" i="3"/>
  <c r="H38" i="3" s="1"/>
  <c r="G16" i="3"/>
  <c r="F16" i="3"/>
  <c r="D16" i="3"/>
  <c r="C16" i="3"/>
  <c r="E16" i="3" s="1"/>
  <c r="H16" i="3" s="1"/>
  <c r="E14" i="3"/>
  <c r="H14" i="3" s="1"/>
  <c r="E13" i="3"/>
  <c r="H13" i="3" s="1"/>
  <c r="E12" i="3"/>
  <c r="H12" i="3" s="1"/>
  <c r="E11" i="3"/>
  <c r="H11" i="3" s="1"/>
  <c r="E10" i="3"/>
  <c r="H10" i="3" s="1"/>
  <c r="E9" i="3"/>
  <c r="H9" i="3" s="1"/>
  <c r="E8" i="3"/>
  <c r="H8" i="3" s="1"/>
  <c r="E7" i="3"/>
  <c r="H7" i="3" s="1"/>
  <c r="F16" i="2"/>
  <c r="E16" i="2"/>
  <c r="C16" i="2"/>
  <c r="B16" i="2"/>
  <c r="D14" i="2"/>
  <c r="G14" i="2" s="1"/>
  <c r="D12" i="2"/>
  <c r="G12" i="2" s="1"/>
  <c r="D10" i="2"/>
  <c r="G10" i="2" s="1"/>
  <c r="D8" i="2"/>
  <c r="G8" i="2" s="1"/>
  <c r="D6" i="2"/>
  <c r="G6" i="2" s="1"/>
  <c r="G16" i="2" s="1"/>
  <c r="D6" i="4" l="1"/>
  <c r="D42" i="4" s="1"/>
  <c r="G9" i="4"/>
  <c r="G6" i="4" s="1"/>
  <c r="G21" i="4"/>
  <c r="G16" i="4" s="1"/>
  <c r="D16" i="2"/>
  <c r="G42" i="4" l="1"/>
</calcChain>
</file>

<file path=xl/sharedStrings.xml><?xml version="1.0" encoding="utf-8"?>
<sst xmlns="http://schemas.openxmlformats.org/spreadsheetml/2006/main" count="220" uniqueCount="147">
  <si>
    <t>UNIVERSIDAD TECNOLOGICA DEL NORTE DE GUANAJUATO
Estado Analítico del Ejercicio del Presupuesto de Egresos
Clasificación por Objeto del Gasto (Capítulo y Concepto)
Del 1 de Enero al 30 de Septiembre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</si>
  <si>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</si>
  <si>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</si>
  <si>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</si>
  <si>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</si>
  <si>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</si>
  <si>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</si>
  <si>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</si>
  <si>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</si>
  <si>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</si>
  <si>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</si>
  <si>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</si>
  <si>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</si>
  <si>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</si>
  <si>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</si>
  <si>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</si>
  <si>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</si>
  <si>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</si>
  <si>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</si>
  <si>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</si>
  <si>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</si>
  <si>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</si>
  <si>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</si>
  <si>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</si>
  <si>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</si>
  <si>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</si>
  <si>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</si>
  <si>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</si>
  <si>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</si>
  <si>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</si>
  <si>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</si>
  <si>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</si>
  <si>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</si>
  <si>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</si>
  <si>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</si>
  <si>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</si>
  <si>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</si>
  <si>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</si>
  <si>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</si>
  <si>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</si>
  <si>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</si>
  <si>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</si>
  <si>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</si>
  <si>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</si>
  <si>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</si>
  <si>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</si>
  <si>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</si>
  <si>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</si>
  <si>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</si>
  <si>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</si>
  <si>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</si>
  <si>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</si>
  <si>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</si>
  <si>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</si>
  <si>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</si>
  <si>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</si>
  <si>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</si>
  <si>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</si>
  <si>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</si>
  <si>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</si>
  <si>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</si>
  <si>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</si>
  <si>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</si>
  <si>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</si>
  <si>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</si>
  <si>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</si>
  <si>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</si>
  <si>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</si>
  <si>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</si>
  <si>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</si>
  <si>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</si>
  <si>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</si>
  <si>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</si>
  <si>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</si>
  <si>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</si>
  <si>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</si>
  <si>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</si>
  <si>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</si>
  <si>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</si>
  <si>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</si>
  <si>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</si>
  <si>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</si>
  <si>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</si>
  <si>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</si>
  <si>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</si>
  <si>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</si>
  <si>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</si>
  <si>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</si>
  <si>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</si>
  <si>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Estado Analítico del Ejercicio del Presupuesto de Egresos
Clasificación Económica (por Tipo de Gasto)
Del 01 de enero al 30 de septiembre de 2024</t>
  </si>
  <si>
    <t>Gasto Corriente</t>
  </si>
  <si>
    <t>Gasto de Capital</t>
  </si>
  <si>
    <t>Amortización de la Deuda y Disminución de Pasivos</t>
  </si>
  <si>
    <t>Bajo protesta de decir verdad declaramos que los Estados Financieros y sus notas, son razonablemente correctos y son responsabilidad del emisor.</t>
  </si>
  <si>
    <t>Universidad Tecnológica del Norte de Guanajuato
Estado Analítico del Ejercicio del Presupuesto de Egresos
Clasificación Administrativa
Del 01 de enero al 30 de septiembre de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</si>
  <si>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</si>
  <si>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</si>
  <si>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</si>
  <si>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</si>
  <si>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</si>
  <si>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</si>
  <si>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</si>
  <si>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septiembre de 2024</t>
    </r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</si>
  <si>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</si>
  <si>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</si>
  <si>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</si>
  <si>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</si>
  <si>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</si>
  <si>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</si>
  <si>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</si>
  <si>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</si>
  <si>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</si>
  <si>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</si>
  <si>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</si>
  <si>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</si>
  <si>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Universidad Tecnológica del Norte de Guanajuato
Estado Analítico del Ejercicio del Presupuesto de Egresos
Clasificación Funcional (Finalidad y Función)
Del 01 de enero al 30 de septiembre de 2024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</si>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</sst>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5" tint="-0.499984740745262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3" fillId="0" borderId="0"/>
  </cellStyleXfs>
  <cellXfs count="105">
    <xf numFmtId="0" fontId="0" fillId="0" borderId="0" xfId="0"/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0" fillId="0" borderId="0" xfId="0" applyProtection="1">
      <protection locked="0"/>
    </xf>
    <xf numFmtId="0" fontId="3" fillId="0" borderId="0" xfId="4" applyProtection="1">
      <protection locked="0"/>
    </xf>
    <xf numFmtId="0" fontId="2" fillId="2" borderId="6" xfId="5" applyFont="1" applyFill="1" applyBorder="1" applyAlignment="1">
      <alignment horizontal="center" vertical="center"/>
    </xf>
    <xf numFmtId="0" fontId="2" fillId="2" borderId="1" xfId="5" applyFont="1" applyFill="1" applyBorder="1" applyAlignment="1" applyProtection="1">
      <alignment horizontal="centerContinuous" vertical="center" wrapText="1"/>
      <protection locked="0"/>
    </xf>
    <xf numFmtId="0" fontId="2" fillId="2" borderId="2" xfId="5" applyFont="1" applyFill="1" applyBorder="1" applyAlignment="1" applyProtection="1">
      <alignment horizontal="centerContinuous" vertical="center" wrapText="1"/>
      <protection locked="0"/>
    </xf>
    <xf numFmtId="0" fontId="2" fillId="2" borderId="3" xfId="5" applyFont="1" applyFill="1" applyBorder="1" applyAlignment="1" applyProtection="1">
      <alignment horizontal="centerContinuous" vertical="center" wrapText="1"/>
      <protection locked="0"/>
    </xf>
    <xf numFmtId="0" fontId="2" fillId="2" borderId="13" xfId="5" applyFont="1" applyFill="1" applyBorder="1" applyAlignment="1">
      <alignment horizontal="center" vertical="center"/>
    </xf>
    <xf numFmtId="4" fontId="2" fillId="2" borderId="9" xfId="5" applyNumberFormat="1" applyFont="1" applyFill="1" applyBorder="1" applyAlignment="1">
      <alignment horizontal="center" vertical="center" wrapText="1"/>
    </xf>
    <xf numFmtId="0" fontId="2" fillId="2" borderId="10" xfId="5" applyFont="1" applyFill="1" applyBorder="1" applyAlignment="1">
      <alignment horizontal="center" vertical="center"/>
    </xf>
    <xf numFmtId="0" fontId="2" fillId="2" borderId="9" xfId="5" applyFont="1" applyFill="1" applyBorder="1" applyAlignment="1">
      <alignment horizontal="center" vertical="center" wrapText="1"/>
    </xf>
    <xf numFmtId="0" fontId="5" fillId="0" borderId="7" xfId="4" applyFont="1" applyBorder="1" applyAlignment="1">
      <alignment horizontal="left" indent="1"/>
    </xf>
    <xf numFmtId="0" fontId="5" fillId="0" borderId="6" xfId="4" applyFont="1" applyBorder="1" applyProtection="1">
      <protection locked="0"/>
    </xf>
    <xf numFmtId="4" fontId="5" fillId="0" borderId="13" xfId="2" applyNumberFormat="1" applyFont="1" applyBorder="1" applyProtection="1">
      <protection locked="0"/>
    </xf>
    <xf numFmtId="4" fontId="5" fillId="0" borderId="13" xfId="0" applyNumberFormat="1" applyFont="1" applyBorder="1" applyProtection="1">
      <protection locked="0"/>
    </xf>
    <xf numFmtId="0" fontId="5" fillId="0" borderId="13" xfId="4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1" xfId="4" applyFont="1" applyBorder="1" applyAlignment="1">
      <alignment horizontal="left" indent="1"/>
    </xf>
    <xf numFmtId="0" fontId="5" fillId="0" borderId="10" xfId="4" applyFont="1" applyBorder="1" applyProtection="1">
      <protection locked="0"/>
    </xf>
    <xf numFmtId="0" fontId="8" fillId="0" borderId="11" xfId="4" applyFont="1" applyBorder="1" applyAlignment="1" applyProtection="1">
      <alignment horizontal="left" indent="1"/>
      <protection locked="0"/>
    </xf>
    <xf numFmtId="4" fontId="2" fillId="0" borderId="10" xfId="4" applyNumberFormat="1" applyFont="1" applyBorder="1" applyProtection="1"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2" fillId="0" borderId="0" xfId="5" applyFont="1" applyAlignment="1" applyProtection="1">
      <alignment horizontal="center" vertical="center" wrapText="1"/>
      <protection locked="0"/>
    </xf>
    <xf numFmtId="0" fontId="3" fillId="0" borderId="4" xfId="4" applyBorder="1" applyProtection="1">
      <protection locked="0"/>
    </xf>
    <xf numFmtId="0" fontId="5" fillId="0" borderId="5" xfId="5" applyFont="1" applyBorder="1" applyAlignment="1">
      <alignment horizontal="center" vertical="center"/>
    </xf>
    <xf numFmtId="4" fontId="5" fillId="0" borderId="6" xfId="5" applyNumberFormat="1" applyFont="1" applyBorder="1" applyAlignment="1">
      <alignment horizontal="center" vertical="center" wrapText="1"/>
    </xf>
    <xf numFmtId="4" fontId="5" fillId="0" borderId="13" xfId="4" applyNumberFormat="1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5" fillId="0" borderId="8" xfId="4" applyFont="1" applyBorder="1" applyProtection="1">
      <protection locked="0"/>
    </xf>
    <xf numFmtId="0" fontId="3" fillId="0" borderId="7" xfId="4" applyBorder="1" applyProtection="1">
      <protection locked="0"/>
    </xf>
    <xf numFmtId="4" fontId="5" fillId="0" borderId="13" xfId="0" applyNumberFormat="1" applyFont="1" applyFill="1" applyBorder="1" applyProtection="1">
      <protection locked="0"/>
    </xf>
    <xf numFmtId="0" fontId="5" fillId="0" borderId="12" xfId="4" applyFont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0" fontId="3" fillId="0" borderId="1" xfId="4" applyBorder="1" applyProtection="1">
      <protection locked="0"/>
    </xf>
    <xf numFmtId="0" fontId="2" fillId="0" borderId="2" xfId="4" applyFont="1" applyBorder="1" applyAlignment="1" applyProtection="1">
      <alignment horizontal="left"/>
      <protection locked="0"/>
    </xf>
    <xf numFmtId="4" fontId="2" fillId="0" borderId="9" xfId="4" applyNumberFormat="1" applyFont="1" applyBorder="1" applyProtection="1">
      <protection locked="0"/>
    </xf>
    <xf numFmtId="0" fontId="3" fillId="0" borderId="15" xfId="4" applyBorder="1" applyProtection="1">
      <protection locked="0"/>
    </xf>
    <xf numFmtId="4" fontId="3" fillId="0" borderId="6" xfId="4" applyNumberFormat="1" applyBorder="1" applyProtection="1">
      <protection locked="0"/>
    </xf>
    <xf numFmtId="4" fontId="3" fillId="0" borderId="13" xfId="4" applyNumberFormat="1" applyBorder="1" applyProtection="1">
      <protection locked="0"/>
    </xf>
    <xf numFmtId="4" fontId="7" fillId="0" borderId="13" xfId="4" applyNumberFormat="1" applyFont="1" applyBorder="1" applyProtection="1">
      <protection locked="0"/>
    </xf>
    <xf numFmtId="4" fontId="3" fillId="0" borderId="10" xfId="4" applyNumberFormat="1" applyBorder="1" applyProtection="1">
      <protection locked="0"/>
    </xf>
    <xf numFmtId="0" fontId="3" fillId="0" borderId="0" xfId="4" applyAlignment="1" applyProtection="1">
      <alignment wrapText="1"/>
      <protection locked="0"/>
    </xf>
    <xf numFmtId="4" fontId="0" fillId="0" borderId="13" xfId="0" applyNumberFormat="1" applyBorder="1" applyProtection="1">
      <protection locked="0"/>
    </xf>
    <xf numFmtId="0" fontId="3" fillId="0" borderId="11" xfId="4" applyBorder="1" applyProtection="1">
      <protection locked="0"/>
    </xf>
    <xf numFmtId="0" fontId="3" fillId="0" borderId="14" xfId="4" applyBorder="1" applyProtection="1">
      <protection locked="0"/>
    </xf>
    <xf numFmtId="4" fontId="0" fillId="0" borderId="0" xfId="0" applyNumberFormat="1"/>
    <xf numFmtId="0" fontId="5" fillId="0" borderId="7" xfId="4" applyFont="1" applyBorder="1" applyAlignment="1">
      <alignment wrapText="1"/>
    </xf>
    <xf numFmtId="4" fontId="5" fillId="0" borderId="6" xfId="4" applyNumberFormat="1" applyFont="1" applyBorder="1" applyProtection="1">
      <protection locked="0"/>
    </xf>
    <xf numFmtId="0" fontId="2" fillId="0" borderId="7" xfId="4" applyFont="1" applyBorder="1" applyAlignment="1">
      <alignment horizontal="left" vertical="center"/>
    </xf>
    <xf numFmtId="4" fontId="2" fillId="0" borderId="13" xfId="4" applyNumberFormat="1" applyFont="1" applyBorder="1" applyProtection="1">
      <protection locked="0"/>
    </xf>
    <xf numFmtId="0" fontId="5" fillId="0" borderId="7" xfId="4" applyFont="1" applyBorder="1" applyAlignment="1">
      <alignment horizontal="left" wrapText="1" indent="1"/>
    </xf>
    <xf numFmtId="4" fontId="5" fillId="0" borderId="13" xfId="6" applyNumberFormat="1" applyFont="1" applyFill="1" applyBorder="1" applyProtection="1">
      <protection locked="0"/>
    </xf>
    <xf numFmtId="4" fontId="5" fillId="0" borderId="13" xfId="4" applyNumberFormat="1" applyFont="1" applyFill="1" applyBorder="1" applyProtection="1">
      <protection locked="0"/>
    </xf>
    <xf numFmtId="0" fontId="5" fillId="0" borderId="7" xfId="4" applyFont="1" applyBorder="1" applyAlignment="1">
      <alignment horizontal="left" wrapText="1"/>
    </xf>
    <xf numFmtId="2" fontId="3" fillId="0" borderId="0" xfId="4" applyNumberFormat="1" applyProtection="1">
      <protection locked="0"/>
    </xf>
    <xf numFmtId="0" fontId="2" fillId="0" borderId="1" xfId="4" applyFont="1" applyBorder="1" applyAlignment="1" applyProtection="1">
      <alignment horizontal="left"/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0" fontId="7" fillId="2" borderId="4" xfId="4" applyFont="1" applyFill="1" applyBorder="1" applyAlignment="1" applyProtection="1">
      <alignment horizontal="center" wrapText="1"/>
      <protection locked="0"/>
    </xf>
    <xf numFmtId="0" fontId="7" fillId="2" borderId="15" xfId="4" applyFont="1" applyFill="1" applyBorder="1" applyAlignment="1" applyProtection="1">
      <alignment horizontal="center"/>
      <protection locked="0"/>
    </xf>
    <xf numFmtId="0" fontId="7" fillId="2" borderId="5" xfId="4" applyFont="1" applyFill="1" applyBorder="1" applyAlignment="1" applyProtection="1">
      <alignment horizontal="center"/>
      <protection locked="0"/>
    </xf>
    <xf numFmtId="4" fontId="2" fillId="2" borderId="6" xfId="5" applyNumberFormat="1" applyFont="1" applyFill="1" applyBorder="1" applyAlignment="1">
      <alignment horizontal="center" vertical="center" wrapText="1"/>
    </xf>
    <xf numFmtId="4" fontId="2" fillId="2" borderId="10" xfId="5" applyNumberFormat="1" applyFont="1" applyFill="1" applyBorder="1" applyAlignment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  <protection locked="0"/>
    </xf>
    <xf numFmtId="0" fontId="2" fillId="2" borderId="2" xfId="5" applyFont="1" applyFill="1" applyBorder="1" applyAlignment="1" applyProtection="1">
      <alignment horizontal="center" vertical="center" wrapText="1"/>
      <protection locked="0"/>
    </xf>
    <xf numFmtId="0" fontId="2" fillId="2" borderId="3" xfId="5" applyFont="1" applyFill="1" applyBorder="1" applyAlignment="1" applyProtection="1">
      <alignment horizontal="center" vertical="center" wrapText="1"/>
      <protection locked="0"/>
    </xf>
    <xf numFmtId="0" fontId="2" fillId="2" borderId="4" xfId="5" applyFont="1" applyFill="1" applyBorder="1" applyAlignment="1">
      <alignment horizontal="center" vertical="center"/>
    </xf>
    <xf numFmtId="0" fontId="2" fillId="2" borderId="5" xfId="5" applyFont="1" applyFill="1" applyBorder="1" applyAlignment="1">
      <alignment horizontal="center" vertical="center"/>
    </xf>
    <xf numFmtId="0" fontId="2" fillId="2" borderId="7" xfId="5" applyFont="1" applyFill="1" applyBorder="1" applyAlignment="1">
      <alignment horizontal="center" vertical="center"/>
    </xf>
    <xf numFmtId="0" fontId="2" fillId="2" borderId="8" xfId="5" applyFont="1" applyFill="1" applyBorder="1" applyAlignment="1">
      <alignment horizontal="center" vertical="center"/>
    </xf>
    <xf numFmtId="0" fontId="2" fillId="2" borderId="11" xfId="5" applyFont="1" applyFill="1" applyBorder="1" applyAlignment="1">
      <alignment horizontal="center" vertical="center"/>
    </xf>
    <xf numFmtId="0" fontId="2" fillId="2" borderId="12" xfId="5" applyFont="1" applyFill="1" applyBorder="1" applyAlignment="1">
      <alignment horizontal="center" vertical="center"/>
    </xf>
    <xf numFmtId="1" fontId="5" fillId="0" borderId="0" xfId="4" applyNumberFormat="1" applyFont="1" applyBorder="1" applyAlignment="1" applyProtection="1">
      <alignment horizontal="left"/>
      <protection locked="0"/>
    </xf>
    <xf numFmtId="1" fontId="5" fillId="0" borderId="8" xfId="4" applyNumberFormat="1" applyFont="1" applyBorder="1" applyAlignment="1" applyProtection="1">
      <alignment horizontal="left"/>
      <protection locked="0"/>
    </xf>
    <xf numFmtId="0" fontId="7" fillId="2" borderId="15" xfId="4" applyFont="1" applyFill="1" applyBorder="1" applyAlignment="1" applyProtection="1">
      <alignment horizontal="center" wrapText="1"/>
      <protection locked="0"/>
    </xf>
    <xf numFmtId="0" fontId="7" fillId="2" borderId="5" xfId="4" applyFont="1" applyFill="1" applyBorder="1" applyAlignment="1" applyProtection="1">
      <alignment horizontal="center" wrapText="1"/>
      <protection locked="0"/>
    </xf>
  </cellXfs>
  <cellStyles count="7">
    <cellStyle name="Normal" xfId="0" builtinId="0"/>
    <cellStyle name="Normal 10" xfId="2" xr:uid="{F9E89558-7917-469C-B65B-653AF8752C83}"/>
    <cellStyle name="Normal 2 2" xfId="3" xr:uid="{31431E3E-5912-4EBC-A1B5-8D587756E433}"/>
    <cellStyle name="Normal 2 3" xfId="4" xr:uid="{13AECF92-5EFB-487A-AE09-A87BC9CD626C}"/>
    <cellStyle name="Normal 3" xfId="1" xr:uid="{1C612B56-0808-476E-BF25-1459F03A114E}"/>
    <cellStyle name="Normal 3 2" xfId="5" xr:uid="{866584C7-4099-4ECB-AECC-F3D2011D80CB}"/>
    <cellStyle name="Normal 4 3" xfId="6" xr:uid="{ABCEF79F-19CE-4B78-B021-50DED071E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B3BE-05EA-4D7B-A092-2F0087482F8D}">
  <dimension ref="A1:H87"/>
  <sheetViews>
    <sheetView workbookViewId="0">
      <selection activeCell="L20" sqref="L20"/>
    </sheetView>
  </sheetViews>
  <sheetFormatPr baseColWidth="10" defaultRowHeight="15" x14ac:dyDescent="0.25"/>
  <cols>
    <col min="1" max="1" width="1.28515625" customWidth="1"/>
    <col min="2" max="2" width="53" customWidth="1"/>
    <col min="3" max="8" width="17.7109375" customWidth="1"/>
  </cols>
  <sheetData>
    <row r="1" spans="1:8" ht="66.75" customHeight="1" x14ac:dyDescent="0.25">
      <c r="A1" s="75" t="s">
        <v>0</v>
      </c>
      <c r="B1" s="76"/>
      <c r="C1" s="76"/>
      <c r="D1" s="76"/>
      <c r="E1" s="76"/>
      <c r="F1" s="76"/>
      <c r="G1" s="76"/>
      <c r="H1" s="77"/>
    </row>
    <row r="2" spans="1:8" x14ac:dyDescent="0.25">
      <c r="A2" s="78" t="s">
        <v>1</v>
      </c>
      <c r="B2" s="79"/>
      <c r="C2" s="75" t="s">
        <v>2</v>
      </c>
      <c r="D2" s="76"/>
      <c r="E2" s="76"/>
      <c r="F2" s="76"/>
      <c r="G2" s="77"/>
      <c r="H2" s="84" t="s">
        <v>3</v>
      </c>
    </row>
    <row r="3" spans="1:8" ht="22.5" x14ac:dyDescent="0.25">
      <c r="A3" s="80"/>
      <c r="B3" s="81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5"/>
    </row>
    <row r="4" spans="1:8" x14ac:dyDescent="0.25">
      <c r="A4" s="82"/>
      <c r="B4" s="83"/>
      <c r="C4" s="2">
        <v>1</v>
      </c>
      <c r="D4" s="2">
        <v>2</v>
      </c>
      <c r="E4" s="2" t="s">
        <v>9</v>
      </c>
      <c r="F4" s="2">
        <v>4</v>
      </c>
      <c r="G4" s="2">
        <v>5</v>
      </c>
      <c r="H4" s="2" t="s">
        <v>10</v>
      </c>
    </row>
    <row r="5" spans="1:8" x14ac:dyDescent="0.25">
      <c r="A5" s="3" t="s">
        <v>11</v>
      </c>
      <c r="B5" s="4"/>
      <c r="C5" s="5">
        <v>91940558.180000007</v>
      </c>
      <c r="D5" s="5">
        <v>4177880</v>
      </c>
      <c r="E5" s="5">
        <v>96118438.180000007</v>
      </c>
      <c r="F5" s="5">
        <v>57688812.649999999</v>
      </c>
      <c r="G5" s="5">
        <v>57688812.649999999</v>
      </c>
      <c r="H5" s="5">
        <v>38429625.530000009</v>
      </c>
    </row>
    <row r="6" spans="1:8" x14ac:dyDescent="0.25">
      <c r="A6" s="6">
        <v>1100</v>
      </c>
      <c r="B6" s="7" t="s">
        <v>12</v>
      </c>
      <c r="C6" s="8">
        <v>17910222.780000001</v>
      </c>
      <c r="D6" s="8">
        <v>1260076.33</v>
      </c>
      <c r="E6" s="8">
        <v>19170299.109999999</v>
      </c>
      <c r="F6" s="8">
        <v>12810610.640000001</v>
      </c>
      <c r="G6" s="8">
        <v>12810610.640000001</v>
      </c>
      <c r="H6" s="8">
        <v>6359688.4699999988</v>
      </c>
    </row>
    <row r="7" spans="1:8" x14ac:dyDescent="0.25">
      <c r="A7" s="6">
        <v>1200</v>
      </c>
      <c r="B7" s="7" t="s">
        <v>13</v>
      </c>
      <c r="C7" s="8">
        <v>23831307.850000001</v>
      </c>
      <c r="D7" s="8">
        <v>163503.20000000001</v>
      </c>
      <c r="E7" s="8">
        <v>23994811.050000001</v>
      </c>
      <c r="F7" s="8">
        <v>15063083.449999999</v>
      </c>
      <c r="G7" s="8">
        <v>15063083.449999999</v>
      </c>
      <c r="H7" s="8">
        <v>8931727.6000000015</v>
      </c>
    </row>
    <row r="8" spans="1:8" x14ac:dyDescent="0.25">
      <c r="A8" s="6">
        <v>1300</v>
      </c>
      <c r="B8" s="7" t="s">
        <v>14</v>
      </c>
      <c r="C8" s="8">
        <v>9861254.1500000004</v>
      </c>
      <c r="D8" s="8">
        <v>819292</v>
      </c>
      <c r="E8" s="8">
        <v>10680546.15</v>
      </c>
      <c r="F8" s="8">
        <v>3100158.7</v>
      </c>
      <c r="G8" s="8">
        <v>3100158.7</v>
      </c>
      <c r="H8" s="8">
        <v>7580387.4500000002</v>
      </c>
    </row>
    <row r="9" spans="1:8" x14ac:dyDescent="0.25">
      <c r="A9" s="6">
        <v>1400</v>
      </c>
      <c r="B9" s="7" t="s">
        <v>15</v>
      </c>
      <c r="C9" s="8">
        <v>16829687.800000001</v>
      </c>
      <c r="D9" s="8">
        <v>239648.94</v>
      </c>
      <c r="E9" s="8">
        <v>17069336.740000002</v>
      </c>
      <c r="F9" s="8">
        <v>12353186.960000001</v>
      </c>
      <c r="G9" s="8">
        <v>12353186.960000001</v>
      </c>
      <c r="H9" s="8">
        <v>4716149.7800000012</v>
      </c>
    </row>
    <row r="10" spans="1:8" x14ac:dyDescent="0.25">
      <c r="A10" s="6">
        <v>1500</v>
      </c>
      <c r="B10" s="7" t="s">
        <v>16</v>
      </c>
      <c r="C10" s="8">
        <v>22700085.600000001</v>
      </c>
      <c r="D10" s="8">
        <v>1695359.53</v>
      </c>
      <c r="E10" s="8">
        <v>24395445.130000003</v>
      </c>
      <c r="F10" s="8">
        <v>13586526.460000001</v>
      </c>
      <c r="G10" s="8">
        <v>13586526.460000001</v>
      </c>
      <c r="H10" s="8">
        <v>10808918.670000002</v>
      </c>
    </row>
    <row r="11" spans="1:8" x14ac:dyDescent="0.25">
      <c r="A11" s="6">
        <v>1600</v>
      </c>
      <c r="B11" s="7" t="s">
        <v>17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25">
      <c r="A12" s="6">
        <v>1700</v>
      </c>
      <c r="B12" s="7" t="s">
        <v>18</v>
      </c>
      <c r="C12" s="8">
        <v>808000</v>
      </c>
      <c r="D12" s="8">
        <v>0</v>
      </c>
      <c r="E12" s="8">
        <v>808000</v>
      </c>
      <c r="F12" s="8">
        <v>775246.44</v>
      </c>
      <c r="G12" s="8">
        <v>775246.44</v>
      </c>
      <c r="H12" s="8">
        <v>32753.560000000056</v>
      </c>
    </row>
    <row r="13" spans="1:8" x14ac:dyDescent="0.25">
      <c r="A13" s="3" t="s">
        <v>19</v>
      </c>
      <c r="B13" s="4"/>
      <c r="C13" s="9">
        <v>2566998.7000000007</v>
      </c>
      <c r="D13" s="9">
        <v>215498.40000000002</v>
      </c>
      <c r="E13" s="9">
        <v>2782497.1000000006</v>
      </c>
      <c r="F13" s="9">
        <v>1406918.21</v>
      </c>
      <c r="G13" s="9">
        <v>1053925.51</v>
      </c>
      <c r="H13" s="9">
        <v>1375578.8900000006</v>
      </c>
    </row>
    <row r="14" spans="1:8" x14ac:dyDescent="0.25">
      <c r="A14" s="6">
        <v>2100</v>
      </c>
      <c r="B14" s="7" t="s">
        <v>20</v>
      </c>
      <c r="C14" s="8">
        <v>877091.8</v>
      </c>
      <c r="D14" s="8">
        <v>34354.04</v>
      </c>
      <c r="E14" s="8">
        <v>911445.84000000008</v>
      </c>
      <c r="F14" s="8">
        <v>426536.63</v>
      </c>
      <c r="G14" s="8">
        <v>221393.22</v>
      </c>
      <c r="H14" s="8">
        <v>484909.21000000008</v>
      </c>
    </row>
    <row r="15" spans="1:8" x14ac:dyDescent="0.25">
      <c r="A15" s="6">
        <v>2200</v>
      </c>
      <c r="B15" s="7" t="s">
        <v>21</v>
      </c>
      <c r="C15" s="8">
        <v>124672.7</v>
      </c>
      <c r="D15" s="8">
        <v>20579.259999999998</v>
      </c>
      <c r="E15" s="8">
        <v>145251.96</v>
      </c>
      <c r="F15" s="8">
        <v>68081.399999999994</v>
      </c>
      <c r="G15" s="8">
        <v>68081.399999999994</v>
      </c>
      <c r="H15" s="8">
        <v>77170.559999999998</v>
      </c>
    </row>
    <row r="16" spans="1:8" x14ac:dyDescent="0.25">
      <c r="A16" s="6">
        <v>2300</v>
      </c>
      <c r="B16" s="7" t="s">
        <v>22</v>
      </c>
      <c r="C16" s="8">
        <v>0</v>
      </c>
      <c r="D16" s="8">
        <v>23781.3</v>
      </c>
      <c r="E16" s="8">
        <v>23781.3</v>
      </c>
      <c r="F16" s="8">
        <v>0</v>
      </c>
      <c r="G16" s="8">
        <v>0</v>
      </c>
      <c r="H16" s="8">
        <v>23781.3</v>
      </c>
    </row>
    <row r="17" spans="1:8" x14ac:dyDescent="0.25">
      <c r="A17" s="6">
        <v>2400</v>
      </c>
      <c r="B17" s="7" t="s">
        <v>23</v>
      </c>
      <c r="C17" s="8">
        <v>442734.1</v>
      </c>
      <c r="D17" s="8">
        <v>94882.49</v>
      </c>
      <c r="E17" s="8">
        <v>537616.59</v>
      </c>
      <c r="F17" s="8">
        <v>59020.06</v>
      </c>
      <c r="G17" s="8">
        <v>46469.84</v>
      </c>
      <c r="H17" s="8">
        <v>478596.52999999997</v>
      </c>
    </row>
    <row r="18" spans="1:8" x14ac:dyDescent="0.25">
      <c r="A18" s="6">
        <v>2500</v>
      </c>
      <c r="B18" s="7" t="s">
        <v>24</v>
      </c>
      <c r="C18" s="8">
        <v>151309.34</v>
      </c>
      <c r="D18" s="8">
        <v>-48228.08</v>
      </c>
      <c r="E18" s="8">
        <v>103081.26</v>
      </c>
      <c r="F18" s="8">
        <v>48122.61</v>
      </c>
      <c r="G18" s="8">
        <v>25381.42</v>
      </c>
      <c r="H18" s="8">
        <v>54958.649999999994</v>
      </c>
    </row>
    <row r="19" spans="1:8" x14ac:dyDescent="0.25">
      <c r="A19" s="6">
        <v>2600</v>
      </c>
      <c r="B19" s="7" t="s">
        <v>25</v>
      </c>
      <c r="C19" s="8">
        <v>692772.54</v>
      </c>
      <c r="D19" s="8">
        <v>2700</v>
      </c>
      <c r="E19" s="8">
        <v>695472.54</v>
      </c>
      <c r="F19" s="8">
        <v>574541.62</v>
      </c>
      <c r="G19" s="8">
        <v>574541.62</v>
      </c>
      <c r="H19" s="8">
        <v>120930.92000000004</v>
      </c>
    </row>
    <row r="20" spans="1:8" x14ac:dyDescent="0.25">
      <c r="A20" s="6">
        <v>2700</v>
      </c>
      <c r="B20" s="7" t="s">
        <v>26</v>
      </c>
      <c r="C20" s="8">
        <v>93042.5</v>
      </c>
      <c r="D20" s="8">
        <v>14987.68</v>
      </c>
      <c r="E20" s="8">
        <v>108030.18</v>
      </c>
      <c r="F20" s="8">
        <v>64078.66</v>
      </c>
      <c r="G20" s="8">
        <v>32969.9</v>
      </c>
      <c r="H20" s="8">
        <v>43951.51999999999</v>
      </c>
    </row>
    <row r="21" spans="1:8" x14ac:dyDescent="0.25">
      <c r="A21" s="6">
        <v>2800</v>
      </c>
      <c r="B21" s="7" t="s">
        <v>27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x14ac:dyDescent="0.25">
      <c r="A22" s="6">
        <v>2900</v>
      </c>
      <c r="B22" s="7" t="s">
        <v>28</v>
      </c>
      <c r="C22" s="8">
        <v>185375.72</v>
      </c>
      <c r="D22" s="8">
        <v>72441.710000000006</v>
      </c>
      <c r="E22" s="8">
        <v>257817.43</v>
      </c>
      <c r="F22" s="8">
        <v>166537.23000000001</v>
      </c>
      <c r="G22" s="8">
        <v>85088.11</v>
      </c>
      <c r="H22" s="8">
        <v>91280.199999999983</v>
      </c>
    </row>
    <row r="23" spans="1:8" x14ac:dyDescent="0.25">
      <c r="A23" s="3" t="s">
        <v>29</v>
      </c>
      <c r="B23" s="4"/>
      <c r="C23" s="9">
        <v>19724807.5</v>
      </c>
      <c r="D23" s="9">
        <v>3579512.4499999997</v>
      </c>
      <c r="E23" s="9">
        <v>23304319.949999999</v>
      </c>
      <c r="F23" s="9">
        <v>12593081.169999998</v>
      </c>
      <c r="G23" s="9">
        <v>12250297.819999998</v>
      </c>
      <c r="H23" s="9">
        <v>10711238.780000001</v>
      </c>
    </row>
    <row r="24" spans="1:8" x14ac:dyDescent="0.25">
      <c r="A24" s="6">
        <v>3100</v>
      </c>
      <c r="B24" s="7" t="s">
        <v>30</v>
      </c>
      <c r="C24" s="8">
        <v>2869651.38</v>
      </c>
      <c r="D24" s="8">
        <v>6216.87</v>
      </c>
      <c r="E24" s="8">
        <v>2875868.25</v>
      </c>
      <c r="F24" s="8">
        <v>2064333.43</v>
      </c>
      <c r="G24" s="8">
        <v>2064333.43</v>
      </c>
      <c r="H24" s="8">
        <v>811534.82000000007</v>
      </c>
    </row>
    <row r="25" spans="1:8" x14ac:dyDescent="0.25">
      <c r="A25" s="6">
        <v>3200</v>
      </c>
      <c r="B25" s="7" t="s">
        <v>31</v>
      </c>
      <c r="C25" s="8">
        <v>1236883.58</v>
      </c>
      <c r="D25" s="8">
        <v>338288.36</v>
      </c>
      <c r="E25" s="8">
        <v>1575171.94</v>
      </c>
      <c r="F25" s="8">
        <v>707127.08</v>
      </c>
      <c r="G25" s="8">
        <v>667376.34</v>
      </c>
      <c r="H25" s="8">
        <v>868044.86</v>
      </c>
    </row>
    <row r="26" spans="1:8" x14ac:dyDescent="0.25">
      <c r="A26" s="6">
        <v>3300</v>
      </c>
      <c r="B26" s="7" t="s">
        <v>32</v>
      </c>
      <c r="C26" s="8">
        <v>5931866.5599999996</v>
      </c>
      <c r="D26" s="8">
        <v>818049.74</v>
      </c>
      <c r="E26" s="8">
        <v>6749916.2999999998</v>
      </c>
      <c r="F26" s="8">
        <v>3464645.72</v>
      </c>
      <c r="G26" s="8">
        <v>3464645.72</v>
      </c>
      <c r="H26" s="8">
        <v>3285270.5799999996</v>
      </c>
    </row>
    <row r="27" spans="1:8" x14ac:dyDescent="0.25">
      <c r="A27" s="6">
        <v>3400</v>
      </c>
      <c r="B27" s="7" t="s">
        <v>33</v>
      </c>
      <c r="C27" s="8">
        <v>708471</v>
      </c>
      <c r="D27" s="8">
        <v>5000</v>
      </c>
      <c r="E27" s="8">
        <v>713471</v>
      </c>
      <c r="F27" s="8">
        <v>3984.35</v>
      </c>
      <c r="G27" s="8">
        <v>3984.35</v>
      </c>
      <c r="H27" s="8">
        <v>709486.65</v>
      </c>
    </row>
    <row r="28" spans="1:8" x14ac:dyDescent="0.25">
      <c r="A28" s="6">
        <v>3500</v>
      </c>
      <c r="B28" s="7" t="s">
        <v>34</v>
      </c>
      <c r="C28" s="8">
        <v>5083142.74</v>
      </c>
      <c r="D28" s="8">
        <v>2003276.5</v>
      </c>
      <c r="E28" s="8">
        <v>7086419.2400000002</v>
      </c>
      <c r="F28" s="8">
        <v>4554293.43</v>
      </c>
      <c r="G28" s="8">
        <v>4251260.82</v>
      </c>
      <c r="H28" s="8">
        <v>2532125.8100000005</v>
      </c>
    </row>
    <row r="29" spans="1:8" x14ac:dyDescent="0.25">
      <c r="A29" s="6">
        <v>3600</v>
      </c>
      <c r="B29" s="7" t="s">
        <v>35</v>
      </c>
      <c r="C29" s="8">
        <v>438749.71</v>
      </c>
      <c r="D29" s="8">
        <v>-84250</v>
      </c>
      <c r="E29" s="8">
        <v>354499.71</v>
      </c>
      <c r="F29" s="8">
        <v>133236.29</v>
      </c>
      <c r="G29" s="8">
        <v>133236.29</v>
      </c>
      <c r="H29" s="8">
        <v>221263.42</v>
      </c>
    </row>
    <row r="30" spans="1:8" x14ac:dyDescent="0.25">
      <c r="A30" s="6">
        <v>3700</v>
      </c>
      <c r="B30" s="7" t="s">
        <v>36</v>
      </c>
      <c r="C30" s="8">
        <v>215572.22</v>
      </c>
      <c r="D30" s="8">
        <v>-12446.69</v>
      </c>
      <c r="E30" s="8">
        <v>203125.53</v>
      </c>
      <c r="F30" s="8">
        <v>135799.04000000001</v>
      </c>
      <c r="G30" s="8">
        <v>135799.04000000001</v>
      </c>
      <c r="H30" s="8">
        <v>67326.489999999991</v>
      </c>
    </row>
    <row r="31" spans="1:8" x14ac:dyDescent="0.25">
      <c r="A31" s="6">
        <v>3800</v>
      </c>
      <c r="B31" s="7" t="s">
        <v>37</v>
      </c>
      <c r="C31" s="8">
        <v>466250.65</v>
      </c>
      <c r="D31" s="8">
        <v>504806.67</v>
      </c>
      <c r="E31" s="8">
        <v>971057.32000000007</v>
      </c>
      <c r="F31" s="8">
        <v>365896.65</v>
      </c>
      <c r="G31" s="8">
        <v>365896.65</v>
      </c>
      <c r="H31" s="8">
        <v>605160.67000000004</v>
      </c>
    </row>
    <row r="32" spans="1:8" x14ac:dyDescent="0.25">
      <c r="A32" s="6">
        <v>3900</v>
      </c>
      <c r="B32" s="7" t="s">
        <v>38</v>
      </c>
      <c r="C32" s="8">
        <v>2774219.66</v>
      </c>
      <c r="D32" s="8">
        <v>571</v>
      </c>
      <c r="E32" s="8">
        <v>2774790.66</v>
      </c>
      <c r="F32" s="8">
        <v>1163765.18</v>
      </c>
      <c r="G32" s="8">
        <v>1163765.18</v>
      </c>
      <c r="H32" s="8">
        <v>1611025.4800000002</v>
      </c>
    </row>
    <row r="33" spans="1:8" x14ac:dyDescent="0.25">
      <c r="A33" s="3" t="s">
        <v>39</v>
      </c>
      <c r="B33" s="4"/>
      <c r="C33" s="9">
        <v>1536874</v>
      </c>
      <c r="D33" s="9">
        <v>857756.88</v>
      </c>
      <c r="E33" s="9">
        <v>2394630.88</v>
      </c>
      <c r="F33" s="9">
        <v>1102365.17</v>
      </c>
      <c r="G33" s="9">
        <v>1102365.17</v>
      </c>
      <c r="H33" s="9">
        <v>1292265.71</v>
      </c>
    </row>
    <row r="34" spans="1:8" x14ac:dyDescent="0.25">
      <c r="A34" s="6">
        <v>4100</v>
      </c>
      <c r="B34" s="7" t="s">
        <v>40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x14ac:dyDescent="0.25">
      <c r="A35" s="6">
        <v>4200</v>
      </c>
      <c r="B35" s="7" t="s">
        <v>41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25">
      <c r="A36" s="6">
        <v>4300</v>
      </c>
      <c r="B36" s="7" t="s">
        <v>42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x14ac:dyDescent="0.25">
      <c r="A37" s="6">
        <v>4400</v>
      </c>
      <c r="B37" s="7" t="s">
        <v>43</v>
      </c>
      <c r="C37" s="8">
        <v>1536874</v>
      </c>
      <c r="D37" s="8">
        <v>857756.88</v>
      </c>
      <c r="E37" s="8">
        <v>2394630.88</v>
      </c>
      <c r="F37" s="8">
        <v>1102365.17</v>
      </c>
      <c r="G37" s="8">
        <v>1102365.17</v>
      </c>
      <c r="H37" s="8">
        <v>1292265.71</v>
      </c>
    </row>
    <row r="38" spans="1:8" x14ac:dyDescent="0.25">
      <c r="A38" s="6">
        <v>4500</v>
      </c>
      <c r="B38" s="7" t="s">
        <v>44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x14ac:dyDescent="0.25">
      <c r="A39" s="6">
        <v>4600</v>
      </c>
      <c r="B39" s="7" t="s">
        <v>45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x14ac:dyDescent="0.25">
      <c r="A40" s="6">
        <v>4700</v>
      </c>
      <c r="B40" s="7" t="s">
        <v>46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1:8" x14ac:dyDescent="0.25">
      <c r="A41" s="6">
        <v>4800</v>
      </c>
      <c r="B41" s="7" t="s">
        <v>47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</row>
    <row r="42" spans="1:8" x14ac:dyDescent="0.25">
      <c r="A42" s="6">
        <v>4900</v>
      </c>
      <c r="B42" s="7" t="s">
        <v>48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x14ac:dyDescent="0.25">
      <c r="A43" s="3" t="s">
        <v>49</v>
      </c>
      <c r="B43" s="4"/>
      <c r="C43" s="9">
        <v>161000</v>
      </c>
      <c r="D43" s="9">
        <v>1080408.75</v>
      </c>
      <c r="E43" s="9">
        <v>1241408.75</v>
      </c>
      <c r="F43" s="9">
        <v>1256513.6800000002</v>
      </c>
      <c r="G43" s="9">
        <v>628256.84000000008</v>
      </c>
      <c r="H43" s="9">
        <v>-15104.930000000168</v>
      </c>
    </row>
    <row r="44" spans="1:8" x14ac:dyDescent="0.25">
      <c r="A44" s="6">
        <v>5100</v>
      </c>
      <c r="B44" s="7" t="s">
        <v>50</v>
      </c>
      <c r="C44" s="8">
        <v>77000</v>
      </c>
      <c r="D44" s="8">
        <v>761216</v>
      </c>
      <c r="E44" s="8">
        <v>838216</v>
      </c>
      <c r="F44" s="8">
        <v>1060938.56</v>
      </c>
      <c r="G44" s="8">
        <v>530469.28</v>
      </c>
      <c r="H44" s="8">
        <v>-222722.56000000006</v>
      </c>
    </row>
    <row r="45" spans="1:8" x14ac:dyDescent="0.25">
      <c r="A45" s="6">
        <v>5200</v>
      </c>
      <c r="B45" s="7" t="s">
        <v>51</v>
      </c>
      <c r="C45" s="8">
        <v>0</v>
      </c>
      <c r="D45" s="8">
        <v>57500</v>
      </c>
      <c r="E45" s="8">
        <v>57500</v>
      </c>
      <c r="F45" s="8">
        <v>115000</v>
      </c>
      <c r="G45" s="8">
        <v>57500</v>
      </c>
      <c r="H45" s="8">
        <v>-57500</v>
      </c>
    </row>
    <row r="46" spans="1:8" x14ac:dyDescent="0.25">
      <c r="A46" s="6">
        <v>5300</v>
      </c>
      <c r="B46" s="7" t="s">
        <v>52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25">
      <c r="A47" s="6">
        <v>5400</v>
      </c>
      <c r="B47" s="7" t="s">
        <v>53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6">
        <v>5500</v>
      </c>
      <c r="B48" s="7" t="s">
        <v>54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25">
      <c r="A49" s="6">
        <v>5600</v>
      </c>
      <c r="B49" s="7" t="s">
        <v>55</v>
      </c>
      <c r="C49" s="8">
        <v>84000</v>
      </c>
      <c r="D49" s="8">
        <v>261692.75</v>
      </c>
      <c r="E49" s="8">
        <v>345692.75</v>
      </c>
      <c r="F49" s="8">
        <v>80575.12</v>
      </c>
      <c r="G49" s="8">
        <v>40287.56</v>
      </c>
      <c r="H49" s="8">
        <v>265117.63</v>
      </c>
    </row>
    <row r="50" spans="1:8" x14ac:dyDescent="0.25">
      <c r="A50" s="6">
        <v>5700</v>
      </c>
      <c r="B50" s="7" t="s">
        <v>56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25">
      <c r="A51" s="6">
        <v>5800</v>
      </c>
      <c r="B51" s="7" t="s">
        <v>57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x14ac:dyDescent="0.25">
      <c r="A52" s="6">
        <v>5900</v>
      </c>
      <c r="B52" s="7" t="s">
        <v>58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1:8" x14ac:dyDescent="0.25">
      <c r="A53" s="3" t="s">
        <v>59</v>
      </c>
      <c r="B53" s="4"/>
      <c r="C53" s="9">
        <v>0</v>
      </c>
      <c r="D53" s="9">
        <v>2083172.3</v>
      </c>
      <c r="E53" s="9">
        <v>2083172.3</v>
      </c>
      <c r="F53" s="9">
        <v>0</v>
      </c>
      <c r="G53" s="9">
        <v>0</v>
      </c>
      <c r="H53" s="9">
        <v>2083172.3</v>
      </c>
    </row>
    <row r="54" spans="1:8" x14ac:dyDescent="0.25">
      <c r="A54" s="6">
        <v>6100</v>
      </c>
      <c r="B54" s="7" t="s">
        <v>60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1:8" x14ac:dyDescent="0.25">
      <c r="A55" s="6">
        <v>6200</v>
      </c>
      <c r="B55" s="7" t="s">
        <v>61</v>
      </c>
      <c r="C55" s="8">
        <v>0</v>
      </c>
      <c r="D55" s="8">
        <v>2083172.3</v>
      </c>
      <c r="E55" s="8">
        <v>2083172.3</v>
      </c>
      <c r="F55" s="8">
        <v>0</v>
      </c>
      <c r="G55" s="8">
        <v>0</v>
      </c>
      <c r="H55" s="8">
        <v>2083172.3</v>
      </c>
    </row>
    <row r="56" spans="1:8" x14ac:dyDescent="0.25">
      <c r="A56" s="6">
        <v>6300</v>
      </c>
      <c r="B56" s="7" t="s">
        <v>62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</row>
    <row r="57" spans="1:8" x14ac:dyDescent="0.25">
      <c r="A57" s="3" t="s">
        <v>63</v>
      </c>
      <c r="B57" s="4"/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</row>
    <row r="58" spans="1:8" x14ac:dyDescent="0.25">
      <c r="A58" s="6">
        <v>7100</v>
      </c>
      <c r="B58" s="7" t="s">
        <v>64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1:8" x14ac:dyDescent="0.25">
      <c r="A59" s="6">
        <v>7200</v>
      </c>
      <c r="B59" s="7" t="s">
        <v>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1:8" x14ac:dyDescent="0.25">
      <c r="A60" s="6">
        <v>7300</v>
      </c>
      <c r="B60" s="7" t="s">
        <v>66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x14ac:dyDescent="0.25">
      <c r="A61" s="6">
        <v>7400</v>
      </c>
      <c r="B61" s="7" t="s">
        <v>67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</row>
    <row r="62" spans="1:8" x14ac:dyDescent="0.25">
      <c r="A62" s="6">
        <v>7500</v>
      </c>
      <c r="B62" s="7" t="s">
        <v>68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x14ac:dyDescent="0.25">
      <c r="A63" s="6">
        <v>7600</v>
      </c>
      <c r="B63" s="7" t="s">
        <v>69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1:8" x14ac:dyDescent="0.25">
      <c r="A64" s="6">
        <v>7900</v>
      </c>
      <c r="B64" s="7" t="s">
        <v>70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x14ac:dyDescent="0.25">
      <c r="A65" s="3" t="s">
        <v>71</v>
      </c>
      <c r="B65" s="4"/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</row>
    <row r="66" spans="1:8" x14ac:dyDescent="0.25">
      <c r="A66" s="6">
        <v>8100</v>
      </c>
      <c r="B66" s="7" t="s">
        <v>72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x14ac:dyDescent="0.25">
      <c r="A67" s="6">
        <v>8300</v>
      </c>
      <c r="B67" s="7" t="s">
        <v>73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x14ac:dyDescent="0.25">
      <c r="A68" s="6">
        <v>8500</v>
      </c>
      <c r="B68" s="7" t="s">
        <v>74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x14ac:dyDescent="0.25">
      <c r="A69" s="3" t="s">
        <v>75</v>
      </c>
      <c r="B69" s="4"/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</row>
    <row r="70" spans="1:8" x14ac:dyDescent="0.25">
      <c r="A70" s="6">
        <v>9100</v>
      </c>
      <c r="B70" s="7" t="s">
        <v>76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x14ac:dyDescent="0.25">
      <c r="A71" s="6">
        <v>9200</v>
      </c>
      <c r="B71" s="7" t="s">
        <v>77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25">
      <c r="A72" s="6">
        <v>9300</v>
      </c>
      <c r="B72" s="7" t="s">
        <v>78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1:8" x14ac:dyDescent="0.25">
      <c r="A73" s="6">
        <v>9400</v>
      </c>
      <c r="B73" s="7" t="s">
        <v>79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1:8" x14ac:dyDescent="0.25">
      <c r="A74" s="6">
        <v>9500</v>
      </c>
      <c r="B74" s="7" t="s">
        <v>80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x14ac:dyDescent="0.25">
      <c r="A75" s="6">
        <v>9600</v>
      </c>
      <c r="B75" s="7" t="s">
        <v>81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1:8" x14ac:dyDescent="0.25">
      <c r="A76" s="10">
        <v>9900</v>
      </c>
      <c r="B76" s="11" t="s">
        <v>82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3"/>
      <c r="B77" s="14" t="s">
        <v>83</v>
      </c>
      <c r="C77" s="15">
        <v>115930238.38000001</v>
      </c>
      <c r="D77" s="15">
        <v>11994228.780000001</v>
      </c>
      <c r="E77" s="15">
        <v>127924467.16</v>
      </c>
      <c r="F77" s="15">
        <v>74047690.88000001</v>
      </c>
      <c r="G77" s="15">
        <v>72723657.989999995</v>
      </c>
      <c r="H77" s="15">
        <v>53876776.280000009</v>
      </c>
    </row>
    <row r="79" spans="1:8" x14ac:dyDescent="0.25">
      <c r="A79" s="16" t="s">
        <v>84</v>
      </c>
      <c r="B79" s="17"/>
      <c r="C79" s="17"/>
      <c r="D79" s="17"/>
      <c r="E79" s="17"/>
      <c r="F79" s="17"/>
      <c r="G79" s="17"/>
      <c r="H79" s="17"/>
    </row>
    <row r="85" spans="2:8" x14ac:dyDescent="0.25">
      <c r="B85" s="73" t="s">
        <v>85</v>
      </c>
      <c r="C85" s="73"/>
      <c r="D85" s="18"/>
      <c r="E85" s="18"/>
      <c r="F85" s="86" t="s">
        <v>86</v>
      </c>
      <c r="G85" s="86"/>
      <c r="H85" s="86"/>
    </row>
    <row r="86" spans="2:8" x14ac:dyDescent="0.25">
      <c r="B86" s="73" t="s">
        <v>87</v>
      </c>
      <c r="C86" s="73"/>
      <c r="D86" s="18"/>
      <c r="E86" s="18"/>
      <c r="F86" s="74" t="s">
        <v>88</v>
      </c>
      <c r="G86" s="74"/>
      <c r="H86" s="74"/>
    </row>
    <row r="87" spans="2:8" x14ac:dyDescent="0.25">
      <c r="B87" s="18"/>
      <c r="C87" s="18"/>
      <c r="D87" s="18"/>
      <c r="E87" s="18"/>
      <c r="F87" s="74"/>
      <c r="G87" s="74"/>
      <c r="H87" s="74"/>
    </row>
  </sheetData>
  <mergeCells count="8">
    <mergeCell ref="B86:C86"/>
    <mergeCell ref="F86:H87"/>
    <mergeCell ref="A1:H1"/>
    <mergeCell ref="A2:B4"/>
    <mergeCell ref="C2:G2"/>
    <mergeCell ref="H2:H3"/>
    <mergeCell ref="B85:C85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4EE1-F718-44C7-9170-809BEBEE9174}">
  <sheetPr>
    <tabColor theme="3" tint="0.59999389629810485"/>
    <pageSetUpPr fitToPage="1"/>
  </sheetPr>
  <dimension ref="A1:G30"/>
  <sheetViews>
    <sheetView showGridLines="0" workbookViewId="0">
      <selection activeCell="L36" sqref="L36"/>
    </sheetView>
  </sheetViews>
  <sheetFormatPr baseColWidth="10" defaultColWidth="9.85546875" defaultRowHeight="11.25" x14ac:dyDescent="0.2"/>
  <cols>
    <col min="1" max="1" width="39" style="19" customWidth="1"/>
    <col min="2" max="7" width="15" style="19" customWidth="1"/>
    <col min="8" max="16384" width="9.85546875" style="19"/>
  </cols>
  <sheetData>
    <row r="1" spans="1:7" ht="45" customHeight="1" x14ac:dyDescent="0.2">
      <c r="A1" s="87" t="s">
        <v>89</v>
      </c>
      <c r="B1" s="88"/>
      <c r="C1" s="88"/>
      <c r="D1" s="88"/>
      <c r="E1" s="88"/>
      <c r="F1" s="88"/>
      <c r="G1" s="89"/>
    </row>
    <row r="2" spans="1:7" x14ac:dyDescent="0.2">
      <c r="A2" s="20"/>
      <c r="B2" s="21" t="s">
        <v>2</v>
      </c>
      <c r="C2" s="22"/>
      <c r="D2" s="22"/>
      <c r="E2" s="22"/>
      <c r="F2" s="23"/>
      <c r="G2" s="90" t="s">
        <v>3</v>
      </c>
    </row>
    <row r="3" spans="1:7" ht="24.95" customHeight="1" x14ac:dyDescent="0.2">
      <c r="A3" s="24" t="s">
        <v>1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91"/>
    </row>
    <row r="4" spans="1:7" x14ac:dyDescent="0.2">
      <c r="A4" s="26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28"/>
      <c r="B5" s="29"/>
      <c r="C5" s="29"/>
      <c r="D5" s="29"/>
      <c r="E5" s="29"/>
      <c r="F5" s="29"/>
      <c r="G5" s="29"/>
    </row>
    <row r="6" spans="1:7" x14ac:dyDescent="0.2">
      <c r="A6" s="28" t="s">
        <v>90</v>
      </c>
      <c r="B6" s="30">
        <v>115769238.38</v>
      </c>
      <c r="C6" s="30">
        <v>8830647.7300000004</v>
      </c>
      <c r="D6" s="31">
        <f>B6+C6</f>
        <v>124599886.11</v>
      </c>
      <c r="E6" s="30">
        <v>72791177.200000003</v>
      </c>
      <c r="F6" s="30">
        <v>72095401.150000006</v>
      </c>
      <c r="G6" s="32">
        <f>D6-E6</f>
        <v>51808708.909999996</v>
      </c>
    </row>
    <row r="7" spans="1:7" x14ac:dyDescent="0.2">
      <c r="A7" s="28"/>
      <c r="B7" s="33"/>
      <c r="C7" s="33"/>
      <c r="D7" s="31"/>
      <c r="E7" s="33"/>
      <c r="F7" s="33"/>
      <c r="G7" s="32"/>
    </row>
    <row r="8" spans="1:7" x14ac:dyDescent="0.2">
      <c r="A8" s="28" t="s">
        <v>91</v>
      </c>
      <c r="B8" s="30">
        <v>161000</v>
      </c>
      <c r="C8" s="30">
        <v>3163581.05</v>
      </c>
      <c r="D8" s="31">
        <f>B8+C8</f>
        <v>3324581.05</v>
      </c>
      <c r="E8" s="30">
        <v>1256513.68</v>
      </c>
      <c r="F8" s="30">
        <v>628256.84</v>
      </c>
      <c r="G8" s="32">
        <f t="shared" ref="G8:G14" si="0">D8-E8</f>
        <v>2068067.3699999999</v>
      </c>
    </row>
    <row r="9" spans="1:7" x14ac:dyDescent="0.2">
      <c r="A9" s="28"/>
      <c r="B9" s="33"/>
      <c r="C9" s="33"/>
      <c r="D9" s="32"/>
      <c r="E9" s="33"/>
      <c r="F9" s="33"/>
      <c r="G9" s="32"/>
    </row>
    <row r="10" spans="1:7" x14ac:dyDescent="0.2">
      <c r="A10" s="28" t="s">
        <v>92</v>
      </c>
      <c r="B10" s="31">
        <v>0</v>
      </c>
      <c r="C10" s="31">
        <v>0</v>
      </c>
      <c r="D10" s="32">
        <f>B10+C10</f>
        <v>0</v>
      </c>
      <c r="E10" s="31">
        <v>0</v>
      </c>
      <c r="F10" s="31">
        <v>0</v>
      </c>
      <c r="G10" s="32">
        <f t="shared" si="0"/>
        <v>0</v>
      </c>
    </row>
    <row r="11" spans="1:7" x14ac:dyDescent="0.2">
      <c r="A11" s="28"/>
      <c r="B11" s="33"/>
      <c r="C11" s="33"/>
      <c r="D11" s="32"/>
      <c r="E11" s="33"/>
      <c r="F11" s="33"/>
      <c r="G11" s="32"/>
    </row>
    <row r="12" spans="1:7" x14ac:dyDescent="0.2">
      <c r="A12" s="28" t="s">
        <v>44</v>
      </c>
      <c r="B12" s="31">
        <v>0</v>
      </c>
      <c r="C12" s="31">
        <v>0</v>
      </c>
      <c r="D12" s="32">
        <f>B12+C12</f>
        <v>0</v>
      </c>
      <c r="E12" s="31">
        <v>0</v>
      </c>
      <c r="F12" s="31">
        <v>0</v>
      </c>
      <c r="G12" s="32">
        <f t="shared" si="0"/>
        <v>0</v>
      </c>
    </row>
    <row r="13" spans="1:7" x14ac:dyDescent="0.2">
      <c r="A13" s="28"/>
      <c r="B13" s="33"/>
      <c r="C13" s="33"/>
      <c r="D13" s="32"/>
      <c r="E13" s="33"/>
      <c r="F13" s="33"/>
      <c r="G13" s="32"/>
    </row>
    <row r="14" spans="1:7" x14ac:dyDescent="0.2">
      <c r="A14" s="28" t="s">
        <v>72</v>
      </c>
      <c r="B14" s="31">
        <v>0</v>
      </c>
      <c r="C14" s="31">
        <v>0</v>
      </c>
      <c r="D14" s="32">
        <f>B14+C14</f>
        <v>0</v>
      </c>
      <c r="E14" s="31">
        <v>0</v>
      </c>
      <c r="F14" s="31">
        <v>0</v>
      </c>
      <c r="G14" s="32">
        <f t="shared" si="0"/>
        <v>0</v>
      </c>
    </row>
    <row r="15" spans="1:7" x14ac:dyDescent="0.2">
      <c r="A15" s="34"/>
      <c r="B15" s="35"/>
      <c r="C15" s="35"/>
      <c r="D15" s="35"/>
      <c r="E15" s="35"/>
      <c r="F15" s="35"/>
      <c r="G15" s="35"/>
    </row>
    <row r="16" spans="1:7" x14ac:dyDescent="0.2">
      <c r="A16" s="36" t="s">
        <v>83</v>
      </c>
      <c r="B16" s="37">
        <f>SUM(B6:B14)</f>
        <v>115930238.38</v>
      </c>
      <c r="C16" s="37">
        <f t="shared" ref="C16:G16" si="1">SUM(C6:C14)</f>
        <v>11994228.780000001</v>
      </c>
      <c r="D16" s="37">
        <f>SUM(D6:D14)</f>
        <v>127924467.16</v>
      </c>
      <c r="E16" s="37">
        <f t="shared" si="1"/>
        <v>74047690.88000001</v>
      </c>
      <c r="F16" s="37">
        <f t="shared" si="1"/>
        <v>72723657.99000001</v>
      </c>
      <c r="G16" s="37">
        <f t="shared" si="1"/>
        <v>53876776.279999994</v>
      </c>
    </row>
    <row r="18" spans="1:7" ht="15" x14ac:dyDescent="0.25">
      <c r="A18" s="18" t="s">
        <v>93</v>
      </c>
      <c r="B18" s="18"/>
      <c r="C18" s="18"/>
      <c r="D18" s="18"/>
      <c r="E18" s="18"/>
      <c r="F18" s="18"/>
      <c r="G18" s="18"/>
    </row>
    <row r="19" spans="1:7" ht="15" x14ac:dyDescent="0.25">
      <c r="A19" s="18"/>
      <c r="B19" s="18"/>
      <c r="C19" s="18"/>
      <c r="D19" s="18"/>
      <c r="E19" s="18"/>
      <c r="F19" s="18"/>
      <c r="G19" s="18"/>
    </row>
    <row r="20" spans="1:7" ht="15" x14ac:dyDescent="0.25">
      <c r="A20" s="18"/>
      <c r="B20" s="18"/>
      <c r="C20" s="18"/>
      <c r="D20" s="18"/>
      <c r="E20" s="18"/>
      <c r="F20" s="18"/>
      <c r="G20" s="18"/>
    </row>
    <row r="21" spans="1:7" ht="15" x14ac:dyDescent="0.25">
      <c r="A21" s="18"/>
      <c r="B21" s="18"/>
      <c r="C21" s="18"/>
      <c r="D21" s="18"/>
      <c r="E21" s="18"/>
      <c r="F21" s="18"/>
      <c r="G21" s="18"/>
    </row>
    <row r="22" spans="1:7" ht="15" x14ac:dyDescent="0.25">
      <c r="A22" s="18"/>
      <c r="B22" s="18"/>
      <c r="C22" s="18"/>
      <c r="D22" s="18"/>
      <c r="E22" s="18"/>
      <c r="F22" s="18"/>
      <c r="G22" s="18"/>
    </row>
    <row r="23" spans="1:7" ht="15" x14ac:dyDescent="0.25">
      <c r="A23" s="18"/>
      <c r="B23" s="18"/>
      <c r="C23" s="18"/>
      <c r="D23" s="18"/>
      <c r="E23" s="18"/>
      <c r="F23" s="18"/>
      <c r="G23" s="18"/>
    </row>
    <row r="24" spans="1:7" ht="15" x14ac:dyDescent="0.25">
      <c r="A24" s="18"/>
      <c r="B24" s="18"/>
      <c r="C24" s="18"/>
      <c r="D24" s="18"/>
      <c r="E24" s="18"/>
      <c r="F24" s="18"/>
      <c r="G24" s="18"/>
    </row>
    <row r="25" spans="1:7" ht="15" x14ac:dyDescent="0.25">
      <c r="A25" s="18"/>
      <c r="B25" s="18"/>
      <c r="C25" s="18"/>
      <c r="D25" s="18"/>
      <c r="E25" s="18"/>
      <c r="F25" s="18"/>
      <c r="G25" s="18"/>
    </row>
    <row r="26" spans="1:7" ht="15" x14ac:dyDescent="0.25">
      <c r="A26" s="18"/>
      <c r="B26" s="18"/>
      <c r="C26" s="18"/>
      <c r="D26" s="18"/>
      <c r="E26" s="18"/>
      <c r="F26" s="18"/>
      <c r="G26" s="18"/>
    </row>
    <row r="27" spans="1:7" ht="15" x14ac:dyDescent="0.25">
      <c r="A27" s="18"/>
      <c r="B27" s="18"/>
      <c r="C27" s="18"/>
      <c r="D27" s="18"/>
      <c r="E27" s="18"/>
      <c r="F27" s="18"/>
      <c r="G27" s="18"/>
    </row>
    <row r="28" spans="1:7" ht="15" x14ac:dyDescent="0.25">
      <c r="A28" s="38" t="s">
        <v>85</v>
      </c>
      <c r="B28" s="18"/>
      <c r="C28" s="18"/>
      <c r="D28" s="18"/>
      <c r="E28" s="86" t="s">
        <v>86</v>
      </c>
      <c r="F28" s="86"/>
      <c r="G28" s="86"/>
    </row>
    <row r="29" spans="1:7" ht="22.5" x14ac:dyDescent="0.25">
      <c r="A29" s="38" t="s">
        <v>87</v>
      </c>
      <c r="B29" s="18"/>
      <c r="C29" s="18"/>
      <c r="D29" s="18"/>
      <c r="E29" s="74" t="s">
        <v>88</v>
      </c>
      <c r="F29" s="74"/>
      <c r="G29" s="74"/>
    </row>
    <row r="30" spans="1:7" ht="15" x14ac:dyDescent="0.25">
      <c r="A30" s="18"/>
      <c r="B30" s="18"/>
      <c r="C30" s="18"/>
      <c r="D30" s="18"/>
      <c r="E30" s="74"/>
      <c r="F30" s="74"/>
      <c r="G30" s="74"/>
    </row>
  </sheetData>
  <sheetProtection formatCells="0" formatColumns="0" formatRows="0" autoFilter="0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F40-3744-4948-A2F9-33593F6E9A29}">
  <dimension ref="A1:H60"/>
  <sheetViews>
    <sheetView showGridLines="0" tabSelected="1" zoomScaleNormal="100" workbookViewId="0">
      <selection activeCell="G64" sqref="G64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92" t="s">
        <v>94</v>
      </c>
      <c r="B1" s="93"/>
      <c r="C1" s="93"/>
      <c r="D1" s="93"/>
      <c r="E1" s="93"/>
      <c r="F1" s="93"/>
      <c r="G1" s="93"/>
      <c r="H1" s="94"/>
    </row>
    <row r="2" spans="1:8" x14ac:dyDescent="0.25">
      <c r="A2" s="19"/>
      <c r="B2" s="39"/>
      <c r="C2" s="39"/>
      <c r="D2" s="39"/>
      <c r="E2" s="39"/>
      <c r="F2" s="39"/>
      <c r="G2" s="39"/>
      <c r="H2" s="39"/>
    </row>
    <row r="3" spans="1:8" x14ac:dyDescent="0.25">
      <c r="A3" s="95" t="s">
        <v>1</v>
      </c>
      <c r="B3" s="96"/>
      <c r="C3" s="92" t="s">
        <v>2</v>
      </c>
      <c r="D3" s="93"/>
      <c r="E3" s="93"/>
      <c r="F3" s="93"/>
      <c r="G3" s="94"/>
      <c r="H3" s="90" t="s">
        <v>3</v>
      </c>
    </row>
    <row r="4" spans="1:8" ht="35.1" customHeight="1" x14ac:dyDescent="0.25">
      <c r="A4" s="97"/>
      <c r="B4" s="98"/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91"/>
    </row>
    <row r="5" spans="1:8" x14ac:dyDescent="0.25">
      <c r="A5" s="99"/>
      <c r="B5" s="100"/>
      <c r="C5" s="27">
        <v>1</v>
      </c>
      <c r="D5" s="27">
        <v>2</v>
      </c>
      <c r="E5" s="27" t="s">
        <v>9</v>
      </c>
      <c r="F5" s="27">
        <v>4</v>
      </c>
      <c r="G5" s="27">
        <v>5</v>
      </c>
      <c r="H5" s="27" t="s">
        <v>10</v>
      </c>
    </row>
    <row r="6" spans="1:8" x14ac:dyDescent="0.25">
      <c r="A6" s="40"/>
      <c r="B6" s="41"/>
      <c r="C6" s="42"/>
      <c r="D6" s="42"/>
      <c r="E6" s="42"/>
      <c r="F6" s="42"/>
      <c r="G6" s="42"/>
      <c r="H6" s="42"/>
    </row>
    <row r="7" spans="1:8" x14ac:dyDescent="0.25">
      <c r="A7" s="101">
        <v>21121300701000</v>
      </c>
      <c r="B7" s="102"/>
      <c r="C7" s="8">
        <v>10269087.449999999</v>
      </c>
      <c r="D7" s="8">
        <v>548101.57999999996</v>
      </c>
      <c r="E7" s="43">
        <f>C7+D7</f>
        <v>10817189.029999999</v>
      </c>
      <c r="F7" s="8">
        <v>6064367.4299999997</v>
      </c>
      <c r="G7" s="8">
        <v>6000296.6799999997</v>
      </c>
      <c r="H7" s="43">
        <f>E7-F7</f>
        <v>4752821.5999999996</v>
      </c>
    </row>
    <row r="8" spans="1:8" x14ac:dyDescent="0.25">
      <c r="A8" s="44" t="s">
        <v>95</v>
      </c>
      <c r="B8" s="45"/>
      <c r="C8" s="8">
        <v>5810177.4199999999</v>
      </c>
      <c r="D8" s="8">
        <v>1105735.6200000001</v>
      </c>
      <c r="E8" s="43">
        <f t="shared" ref="E8:E14" si="0">C8+D8</f>
        <v>6915913.04</v>
      </c>
      <c r="F8" s="8">
        <v>3205189.81</v>
      </c>
      <c r="G8" s="8">
        <v>3118770.33</v>
      </c>
      <c r="H8" s="43">
        <f t="shared" ref="H8:H14" si="1">E8-F8</f>
        <v>3710723.23</v>
      </c>
    </row>
    <row r="9" spans="1:8" x14ac:dyDescent="0.25">
      <c r="A9" s="44" t="s">
        <v>96</v>
      </c>
      <c r="B9" s="45"/>
      <c r="C9" s="8">
        <v>34407268.200000003</v>
      </c>
      <c r="D9" s="8">
        <v>7193984.6600000001</v>
      </c>
      <c r="E9" s="43">
        <f t="shared" si="0"/>
        <v>41601252.859999999</v>
      </c>
      <c r="F9" s="8">
        <v>23481794.989999998</v>
      </c>
      <c r="G9" s="8">
        <v>22425007.399999999</v>
      </c>
      <c r="H9" s="43">
        <f t="shared" si="1"/>
        <v>18119457.870000001</v>
      </c>
    </row>
    <row r="10" spans="1:8" x14ac:dyDescent="0.25">
      <c r="A10" s="44" t="s">
        <v>97</v>
      </c>
      <c r="B10" s="45"/>
      <c r="C10" s="8">
        <v>64035187.689999998</v>
      </c>
      <c r="D10" s="8">
        <v>3146406.92</v>
      </c>
      <c r="E10" s="43">
        <f t="shared" si="0"/>
        <v>67181594.609999999</v>
      </c>
      <c r="F10" s="8">
        <v>40410372.869999997</v>
      </c>
      <c r="G10" s="8">
        <v>40293617.799999997</v>
      </c>
      <c r="H10" s="43">
        <f t="shared" si="1"/>
        <v>26771221.740000002</v>
      </c>
    </row>
    <row r="11" spans="1:8" x14ac:dyDescent="0.25">
      <c r="A11" s="44" t="s">
        <v>98</v>
      </c>
      <c r="B11" s="45"/>
      <c r="C11" s="8">
        <v>1408517.62</v>
      </c>
      <c r="D11" s="8">
        <v>0</v>
      </c>
      <c r="E11" s="43">
        <f t="shared" si="0"/>
        <v>1408517.62</v>
      </c>
      <c r="F11" s="8">
        <v>885965.78</v>
      </c>
      <c r="G11" s="8">
        <v>885965.78</v>
      </c>
      <c r="H11" s="43">
        <f t="shared" si="1"/>
        <v>522551.84000000008</v>
      </c>
    </row>
    <row r="12" spans="1:8" x14ac:dyDescent="0.25">
      <c r="A12" s="46" t="s">
        <v>99</v>
      </c>
      <c r="B12" s="45"/>
      <c r="C12" s="47">
        <v>0</v>
      </c>
      <c r="D12" s="8">
        <v>0</v>
      </c>
      <c r="E12" s="43">
        <f t="shared" si="0"/>
        <v>0</v>
      </c>
      <c r="F12" s="8">
        <v>0</v>
      </c>
      <c r="G12" s="8">
        <v>0</v>
      </c>
      <c r="H12" s="43">
        <f t="shared" si="1"/>
        <v>0</v>
      </c>
    </row>
    <row r="13" spans="1:8" x14ac:dyDescent="0.25">
      <c r="A13" s="46" t="s">
        <v>100</v>
      </c>
      <c r="B13" s="45"/>
      <c r="C13" s="47">
        <v>0</v>
      </c>
      <c r="D13" s="8">
        <v>0</v>
      </c>
      <c r="E13" s="43">
        <f t="shared" si="0"/>
        <v>0</v>
      </c>
      <c r="F13" s="8">
        <v>0</v>
      </c>
      <c r="G13" s="8">
        <v>0</v>
      </c>
      <c r="H13" s="43">
        <f t="shared" si="1"/>
        <v>0</v>
      </c>
    </row>
    <row r="14" spans="1:8" x14ac:dyDescent="0.25">
      <c r="A14" s="46" t="s">
        <v>101</v>
      </c>
      <c r="B14" s="45"/>
      <c r="C14" s="47">
        <v>0</v>
      </c>
      <c r="D14" s="47">
        <v>0</v>
      </c>
      <c r="E14" s="43">
        <f t="shared" si="0"/>
        <v>0</v>
      </c>
      <c r="F14" s="47">
        <v>0</v>
      </c>
      <c r="G14" s="47">
        <v>0</v>
      </c>
      <c r="H14" s="43">
        <f t="shared" si="1"/>
        <v>0</v>
      </c>
    </row>
    <row r="15" spans="1:8" x14ac:dyDescent="0.25">
      <c r="A15" s="46"/>
      <c r="B15" s="48"/>
      <c r="C15" s="49"/>
      <c r="D15" s="49"/>
      <c r="E15" s="49"/>
      <c r="F15" s="49"/>
      <c r="G15" s="49"/>
      <c r="H15" s="49"/>
    </row>
    <row r="16" spans="1:8" x14ac:dyDescent="0.25">
      <c r="A16" s="50"/>
      <c r="B16" s="51" t="s">
        <v>83</v>
      </c>
      <c r="C16" s="52">
        <f>SUM(C7:C15)</f>
        <v>115930238.38</v>
      </c>
      <c r="D16" s="52">
        <f>SUM(D7:D15)</f>
        <v>11994228.779999999</v>
      </c>
      <c r="E16" s="52">
        <f>C16+D16</f>
        <v>127924467.16</v>
      </c>
      <c r="F16" s="52">
        <f>SUM(F7:F14)</f>
        <v>74047690.879999995</v>
      </c>
      <c r="G16" s="52">
        <f>SUM(G7:G14)</f>
        <v>72723657.989999995</v>
      </c>
      <c r="H16" s="52">
        <f>E16-F16</f>
        <v>53876776.280000001</v>
      </c>
    </row>
    <row r="17" spans="1:8" x14ac:dyDescent="0.25">
      <c r="A17" s="19"/>
      <c r="B17" s="19"/>
      <c r="C17" s="19"/>
      <c r="D17" s="19"/>
      <c r="E17" s="19"/>
      <c r="F17" s="19"/>
      <c r="G17" s="19"/>
      <c r="H17" s="19"/>
    </row>
    <row r="18" spans="1:8" x14ac:dyDescent="0.25">
      <c r="A18" s="19"/>
      <c r="B18" s="19"/>
      <c r="C18" s="19"/>
      <c r="D18" s="19"/>
      <c r="E18" s="19"/>
      <c r="F18" s="19"/>
      <c r="G18" s="19"/>
      <c r="H18" s="19"/>
    </row>
    <row r="19" spans="1:8" ht="45" customHeight="1" x14ac:dyDescent="0.25">
      <c r="A19" s="92" t="s">
        <v>102</v>
      </c>
      <c r="B19" s="93"/>
      <c r="C19" s="93"/>
      <c r="D19" s="93"/>
      <c r="E19" s="93"/>
      <c r="F19" s="93"/>
      <c r="G19" s="93"/>
      <c r="H19" s="94"/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  <row r="21" spans="1:8" x14ac:dyDescent="0.25">
      <c r="A21" s="95" t="s">
        <v>1</v>
      </c>
      <c r="B21" s="96"/>
      <c r="C21" s="92" t="s">
        <v>2</v>
      </c>
      <c r="D21" s="93"/>
      <c r="E21" s="93"/>
      <c r="F21" s="93"/>
      <c r="G21" s="94"/>
      <c r="H21" s="90" t="s">
        <v>3</v>
      </c>
    </row>
    <row r="22" spans="1:8" ht="35.1" customHeight="1" x14ac:dyDescent="0.25">
      <c r="A22" s="97"/>
      <c r="B22" s="98"/>
      <c r="C22" s="25" t="s">
        <v>4</v>
      </c>
      <c r="D22" s="25" t="s">
        <v>5</v>
      </c>
      <c r="E22" s="25" t="s">
        <v>6</v>
      </c>
      <c r="F22" s="25" t="s">
        <v>7</v>
      </c>
      <c r="G22" s="25" t="s">
        <v>8</v>
      </c>
      <c r="H22" s="91"/>
    </row>
    <row r="23" spans="1:8" x14ac:dyDescent="0.25">
      <c r="A23" s="99"/>
      <c r="B23" s="100"/>
      <c r="C23" s="27">
        <v>1</v>
      </c>
      <c r="D23" s="27">
        <v>2</v>
      </c>
      <c r="E23" s="27" t="s">
        <v>9</v>
      </c>
      <c r="F23" s="27">
        <v>4</v>
      </c>
      <c r="G23" s="27">
        <v>5</v>
      </c>
      <c r="H23" s="27" t="s">
        <v>10</v>
      </c>
    </row>
    <row r="24" spans="1:8" ht="7.5" customHeight="1" x14ac:dyDescent="0.25">
      <c r="A24" s="40"/>
      <c r="B24" s="53"/>
      <c r="C24" s="54"/>
      <c r="D24" s="54"/>
      <c r="E24" s="54"/>
      <c r="F24" s="54"/>
      <c r="G24" s="54"/>
      <c r="H24" s="54"/>
    </row>
    <row r="25" spans="1:8" x14ac:dyDescent="0.25">
      <c r="A25" s="46" t="s">
        <v>103</v>
      </c>
      <c r="B25" s="19"/>
      <c r="C25" s="55"/>
      <c r="D25" s="55"/>
      <c r="E25" s="55"/>
      <c r="F25" s="55"/>
      <c r="G25" s="55"/>
      <c r="H25" s="55"/>
    </row>
    <row r="26" spans="1:8" x14ac:dyDescent="0.25">
      <c r="A26" s="46" t="s">
        <v>104</v>
      </c>
      <c r="B26" s="19"/>
      <c r="C26" s="55"/>
      <c r="D26" s="56" t="s">
        <v>105</v>
      </c>
      <c r="E26" s="55"/>
      <c r="F26" s="55"/>
      <c r="G26" s="55"/>
      <c r="H26" s="55"/>
    </row>
    <row r="27" spans="1:8" x14ac:dyDescent="0.25">
      <c r="A27" s="46" t="s">
        <v>106</v>
      </c>
      <c r="B27" s="19"/>
      <c r="C27" s="55"/>
      <c r="D27" s="55"/>
      <c r="E27" s="55"/>
      <c r="F27" s="55"/>
      <c r="G27" s="55"/>
      <c r="H27" s="55"/>
    </row>
    <row r="28" spans="1:8" x14ac:dyDescent="0.25">
      <c r="A28" s="46" t="s">
        <v>107</v>
      </c>
      <c r="B28" s="19"/>
      <c r="C28" s="55"/>
      <c r="D28" s="55"/>
      <c r="E28" s="55"/>
      <c r="F28" s="55"/>
      <c r="G28" s="55"/>
      <c r="H28" s="55"/>
    </row>
    <row r="29" spans="1:8" ht="7.5" customHeight="1" x14ac:dyDescent="0.25">
      <c r="A29" s="46"/>
      <c r="B29" s="19"/>
      <c r="C29" s="57"/>
      <c r="D29" s="57"/>
      <c r="E29" s="57"/>
      <c r="F29" s="57"/>
      <c r="G29" s="57"/>
      <c r="H29" s="57"/>
    </row>
    <row r="30" spans="1:8" x14ac:dyDescent="0.25">
      <c r="A30" s="50"/>
      <c r="B30" s="51" t="s">
        <v>83</v>
      </c>
      <c r="C30" s="52"/>
      <c r="D30" s="52"/>
      <c r="E30" s="52"/>
      <c r="F30" s="52"/>
      <c r="G30" s="52"/>
      <c r="H30" s="52"/>
    </row>
    <row r="31" spans="1:8" x14ac:dyDescent="0.25">
      <c r="A31" s="19"/>
      <c r="B31" s="19"/>
      <c r="C31" s="19"/>
      <c r="D31" s="19"/>
      <c r="E31" s="19"/>
      <c r="F31" s="19"/>
      <c r="G31" s="19"/>
      <c r="H31" s="19"/>
    </row>
    <row r="32" spans="1:8" x14ac:dyDescent="0.25">
      <c r="A32" s="19"/>
      <c r="B32" s="19"/>
      <c r="C32" s="19"/>
      <c r="D32" s="19"/>
      <c r="E32" s="19"/>
      <c r="F32" s="19"/>
      <c r="G32" s="19"/>
      <c r="H32" s="19"/>
    </row>
    <row r="33" spans="1:8" ht="45" customHeight="1" x14ac:dyDescent="0.25">
      <c r="A33" s="92" t="s">
        <v>94</v>
      </c>
      <c r="B33" s="93"/>
      <c r="C33" s="93"/>
      <c r="D33" s="93"/>
      <c r="E33" s="93"/>
      <c r="F33" s="93"/>
      <c r="G33" s="93"/>
      <c r="H33" s="94"/>
    </row>
    <row r="34" spans="1:8" x14ac:dyDescent="0.25">
      <c r="A34" s="95" t="s">
        <v>1</v>
      </c>
      <c r="B34" s="96"/>
      <c r="C34" s="92" t="s">
        <v>2</v>
      </c>
      <c r="D34" s="93"/>
      <c r="E34" s="93"/>
      <c r="F34" s="93"/>
      <c r="G34" s="94"/>
      <c r="H34" s="90" t="s">
        <v>3</v>
      </c>
    </row>
    <row r="35" spans="1:8" ht="35.1" customHeight="1" x14ac:dyDescent="0.25">
      <c r="A35" s="97"/>
      <c r="B35" s="98"/>
      <c r="C35" s="25" t="s">
        <v>4</v>
      </c>
      <c r="D35" s="25" t="s">
        <v>5</v>
      </c>
      <c r="E35" s="25" t="s">
        <v>6</v>
      </c>
      <c r="F35" s="25" t="s">
        <v>7</v>
      </c>
      <c r="G35" s="25" t="s">
        <v>8</v>
      </c>
      <c r="H35" s="91"/>
    </row>
    <row r="36" spans="1:8" x14ac:dyDescent="0.25">
      <c r="A36" s="99"/>
      <c r="B36" s="100"/>
      <c r="C36" s="27">
        <v>1</v>
      </c>
      <c r="D36" s="27">
        <v>2</v>
      </c>
      <c r="E36" s="27" t="s">
        <v>9</v>
      </c>
      <c r="F36" s="27">
        <v>4</v>
      </c>
      <c r="G36" s="27">
        <v>5</v>
      </c>
      <c r="H36" s="27" t="s">
        <v>10</v>
      </c>
    </row>
    <row r="37" spans="1:8" x14ac:dyDescent="0.25">
      <c r="A37" s="40"/>
      <c r="B37" s="53"/>
      <c r="C37" s="54"/>
      <c r="D37" s="54"/>
      <c r="E37" s="54"/>
      <c r="F37" s="54"/>
      <c r="G37" s="54"/>
      <c r="H37" s="54"/>
    </row>
    <row r="38" spans="1:8" ht="23.25" x14ac:dyDescent="0.25">
      <c r="A38" s="46"/>
      <c r="B38" s="58" t="s">
        <v>108</v>
      </c>
      <c r="C38" s="8">
        <v>115930238.38</v>
      </c>
      <c r="D38" s="8">
        <v>11994228.779999999</v>
      </c>
      <c r="E38" s="55">
        <f>C38+D38</f>
        <v>127924467.16</v>
      </c>
      <c r="F38" s="8">
        <v>74047690.879999995</v>
      </c>
      <c r="G38" s="8">
        <v>72723657.989999995</v>
      </c>
      <c r="H38" s="55">
        <f>E38-F38</f>
        <v>53876776.280000001</v>
      </c>
    </row>
    <row r="39" spans="1:8" ht="8.25" customHeight="1" x14ac:dyDescent="0.25">
      <c r="A39" s="46"/>
      <c r="B39" s="58"/>
      <c r="C39" s="59"/>
      <c r="D39" s="59"/>
      <c r="E39" s="55"/>
      <c r="F39" s="59"/>
      <c r="G39" s="59"/>
      <c r="H39" s="55"/>
    </row>
    <row r="40" spans="1:8" x14ac:dyDescent="0.25">
      <c r="A40" s="46"/>
      <c r="B40" s="58" t="s">
        <v>109</v>
      </c>
      <c r="C40" s="47">
        <v>0</v>
      </c>
      <c r="D40" s="47">
        <v>0</v>
      </c>
      <c r="E40" s="55">
        <f t="shared" ref="E40:E50" si="2">C40+D40</f>
        <v>0</v>
      </c>
      <c r="F40" s="47">
        <v>0</v>
      </c>
      <c r="G40" s="47">
        <v>0</v>
      </c>
      <c r="H40" s="55">
        <f>E40-F40</f>
        <v>0</v>
      </c>
    </row>
    <row r="41" spans="1:8" ht="7.5" customHeight="1" x14ac:dyDescent="0.25">
      <c r="A41" s="46"/>
      <c r="B41" s="58"/>
      <c r="C41" s="59"/>
      <c r="D41" s="59"/>
      <c r="E41" s="55"/>
      <c r="F41" s="59"/>
      <c r="G41" s="59"/>
      <c r="H41" s="55"/>
    </row>
    <row r="42" spans="1:8" ht="23.25" x14ac:dyDescent="0.25">
      <c r="A42" s="46"/>
      <c r="B42" s="58" t="s">
        <v>110</v>
      </c>
      <c r="C42" s="47">
        <v>0</v>
      </c>
      <c r="D42" s="47">
        <v>0</v>
      </c>
      <c r="E42" s="55">
        <f t="shared" si="2"/>
        <v>0</v>
      </c>
      <c r="F42" s="47">
        <v>0</v>
      </c>
      <c r="G42" s="47">
        <v>0</v>
      </c>
      <c r="H42" s="55">
        <f>E42-F42</f>
        <v>0</v>
      </c>
    </row>
    <row r="43" spans="1:8" ht="6" customHeight="1" x14ac:dyDescent="0.25">
      <c r="A43" s="46"/>
      <c r="B43" s="58"/>
      <c r="C43" s="59"/>
      <c r="D43" s="59"/>
      <c r="E43" s="55"/>
      <c r="F43" s="59"/>
      <c r="G43" s="59"/>
      <c r="H43" s="55"/>
    </row>
    <row r="44" spans="1:8" ht="23.25" x14ac:dyDescent="0.25">
      <c r="A44" s="46"/>
      <c r="B44" s="58" t="s">
        <v>111</v>
      </c>
      <c r="C44" s="47">
        <v>0</v>
      </c>
      <c r="D44" s="47">
        <v>0</v>
      </c>
      <c r="E44" s="55">
        <f t="shared" si="2"/>
        <v>0</v>
      </c>
      <c r="F44" s="47">
        <v>0</v>
      </c>
      <c r="G44" s="47">
        <v>0</v>
      </c>
      <c r="H44" s="55">
        <f>E44-F44</f>
        <v>0</v>
      </c>
    </row>
    <row r="45" spans="1:8" ht="6" customHeight="1" x14ac:dyDescent="0.25">
      <c r="A45" s="46"/>
      <c r="B45" s="58"/>
      <c r="C45" s="59"/>
      <c r="D45" s="59"/>
      <c r="E45" s="55"/>
      <c r="F45" s="59"/>
      <c r="G45" s="59"/>
      <c r="H45" s="55"/>
    </row>
    <row r="46" spans="1:8" ht="23.25" x14ac:dyDescent="0.25">
      <c r="A46" s="46"/>
      <c r="B46" s="58" t="s">
        <v>112</v>
      </c>
      <c r="C46" s="47">
        <v>0</v>
      </c>
      <c r="D46" s="47">
        <v>0</v>
      </c>
      <c r="E46" s="55">
        <f t="shared" si="2"/>
        <v>0</v>
      </c>
      <c r="F46" s="47">
        <v>0</v>
      </c>
      <c r="G46" s="47">
        <v>0</v>
      </c>
      <c r="H46" s="55">
        <f>E46-F46</f>
        <v>0</v>
      </c>
    </row>
    <row r="47" spans="1:8" ht="7.5" customHeight="1" x14ac:dyDescent="0.25">
      <c r="A47" s="46"/>
      <c r="B47" s="58"/>
      <c r="C47" s="59"/>
      <c r="D47" s="59"/>
      <c r="E47" s="55"/>
      <c r="F47" s="59"/>
      <c r="G47" s="59"/>
      <c r="H47" s="55"/>
    </row>
    <row r="48" spans="1:8" ht="23.25" x14ac:dyDescent="0.25">
      <c r="A48" s="46"/>
      <c r="B48" s="58" t="s">
        <v>113</v>
      </c>
      <c r="C48" s="47">
        <v>0</v>
      </c>
      <c r="D48" s="47">
        <v>0</v>
      </c>
      <c r="E48" s="55">
        <f t="shared" si="2"/>
        <v>0</v>
      </c>
      <c r="F48" s="47">
        <v>0</v>
      </c>
      <c r="G48" s="47">
        <v>0</v>
      </c>
      <c r="H48" s="55">
        <f>E48-F48</f>
        <v>0</v>
      </c>
    </row>
    <row r="49" spans="1:8" ht="6.75" customHeight="1" x14ac:dyDescent="0.25">
      <c r="A49" s="46"/>
      <c r="B49" s="58"/>
      <c r="C49" s="59"/>
      <c r="D49" s="59"/>
      <c r="E49" s="55"/>
      <c r="F49" s="59"/>
      <c r="G49" s="59"/>
      <c r="H49" s="55"/>
    </row>
    <row r="50" spans="1:8" x14ac:dyDescent="0.25">
      <c r="A50" s="46"/>
      <c r="B50" s="58" t="s">
        <v>114</v>
      </c>
      <c r="C50" s="47">
        <v>0</v>
      </c>
      <c r="D50" s="47">
        <v>0</v>
      </c>
      <c r="E50" s="55">
        <f t="shared" si="2"/>
        <v>0</v>
      </c>
      <c r="F50" s="47">
        <v>0</v>
      </c>
      <c r="G50" s="47">
        <v>0</v>
      </c>
      <c r="H50" s="55">
        <f>E50-F50</f>
        <v>0</v>
      </c>
    </row>
    <row r="51" spans="1:8" ht="7.5" customHeight="1" x14ac:dyDescent="0.25">
      <c r="A51" s="60"/>
      <c r="B51" s="61"/>
      <c r="C51" s="57"/>
      <c r="D51" s="57"/>
      <c r="E51" s="57"/>
      <c r="F51" s="57"/>
      <c r="G51" s="57"/>
      <c r="H51" s="57"/>
    </row>
    <row r="52" spans="1:8" x14ac:dyDescent="0.25">
      <c r="A52" s="50"/>
      <c r="B52" s="51" t="s">
        <v>83</v>
      </c>
      <c r="C52" s="52">
        <f>SUM(C38:C50)</f>
        <v>115930238.38</v>
      </c>
      <c r="D52" s="52">
        <f>SUM(D38:D50)</f>
        <v>11994228.779999999</v>
      </c>
      <c r="E52" s="52">
        <f>C52+D52</f>
        <v>127924467.16</v>
      </c>
      <c r="F52" s="52">
        <f>SUM(F38:F50)</f>
        <v>74047690.879999995</v>
      </c>
      <c r="G52" s="52">
        <f>SUM(G38:G50)</f>
        <v>72723657.989999995</v>
      </c>
      <c r="H52" s="52">
        <f>E52-F52</f>
        <v>53876776.280000001</v>
      </c>
    </row>
    <row r="53" spans="1:8" ht="4.5" customHeight="1" x14ac:dyDescent="0.25">
      <c r="C53" s="62"/>
    </row>
    <row r="54" spans="1:8" x14ac:dyDescent="0.25">
      <c r="B54" s="18" t="s">
        <v>93</v>
      </c>
      <c r="C54" s="18"/>
      <c r="D54" s="18"/>
      <c r="E54" s="18"/>
      <c r="F54" s="18"/>
      <c r="G54" s="18"/>
      <c r="H54" s="18"/>
    </row>
    <row r="55" spans="1:8" x14ac:dyDescent="0.25">
      <c r="B55" s="18"/>
      <c r="C55" s="18"/>
      <c r="D55" s="18"/>
      <c r="E55" s="18"/>
      <c r="F55" s="18"/>
      <c r="G55" s="18"/>
      <c r="H55" s="18"/>
    </row>
    <row r="56" spans="1:8" x14ac:dyDescent="0.25">
      <c r="B56" s="18"/>
      <c r="C56" s="18"/>
      <c r="D56" s="18"/>
      <c r="E56" s="18"/>
      <c r="F56" s="18"/>
      <c r="G56" s="18"/>
      <c r="H56" s="18"/>
    </row>
    <row r="57" spans="1:8" x14ac:dyDescent="0.25">
      <c r="B57" s="18"/>
      <c r="C57" s="18"/>
      <c r="D57" s="18"/>
      <c r="E57" s="18"/>
      <c r="F57" s="18"/>
      <c r="G57" s="18"/>
      <c r="H57" s="18"/>
    </row>
    <row r="58" spans="1:8" x14ac:dyDescent="0.25">
      <c r="B58" s="38" t="s">
        <v>85</v>
      </c>
      <c r="C58" s="18"/>
      <c r="D58" s="18"/>
      <c r="E58" s="18"/>
      <c r="F58" s="86" t="s">
        <v>86</v>
      </c>
      <c r="G58" s="86"/>
      <c r="H58" s="86"/>
    </row>
    <row r="59" spans="1:8" ht="22.5" x14ac:dyDescent="0.25">
      <c r="B59" s="38" t="s">
        <v>87</v>
      </c>
      <c r="C59" s="18"/>
      <c r="D59" s="18"/>
      <c r="E59" s="18"/>
      <c r="F59" s="74" t="s">
        <v>88</v>
      </c>
      <c r="G59" s="74"/>
      <c r="H59" s="74"/>
    </row>
    <row r="60" spans="1:8" x14ac:dyDescent="0.25">
      <c r="B60" s="18"/>
      <c r="C60" s="18"/>
      <c r="D60" s="18"/>
      <c r="E60" s="18"/>
      <c r="F60" s="74"/>
      <c r="G60" s="74"/>
      <c r="H60" s="74"/>
    </row>
  </sheetData>
  <mergeCells count="15">
    <mergeCell ref="F58:H58"/>
    <mergeCell ref="F59:H60"/>
    <mergeCell ref="A21:B23"/>
    <mergeCell ref="C21:G21"/>
    <mergeCell ref="H21:H22"/>
    <mergeCell ref="A33:H33"/>
    <mergeCell ref="A34:B36"/>
    <mergeCell ref="C34:G34"/>
    <mergeCell ref="H34:H35"/>
    <mergeCell ref="A19:H19"/>
    <mergeCell ref="A1:H1"/>
    <mergeCell ref="A3:B5"/>
    <mergeCell ref="C3:G3"/>
    <mergeCell ref="H3:H4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2ADB-B502-4C46-A5C4-EB6EC20B4A34}">
  <sheetPr>
    <tabColor theme="4" tint="0.59999389629810485"/>
    <pageSetUpPr fitToPage="1"/>
  </sheetPr>
  <dimension ref="A1:J52"/>
  <sheetViews>
    <sheetView showGridLines="0" workbookViewId="0">
      <selection activeCell="M15" sqref="M15"/>
    </sheetView>
  </sheetViews>
  <sheetFormatPr baseColWidth="10" defaultColWidth="9.85546875" defaultRowHeight="11.25" x14ac:dyDescent="0.2"/>
  <cols>
    <col min="1" max="1" width="53.85546875" style="19" customWidth="1"/>
    <col min="2" max="7" width="15" style="19" customWidth="1"/>
    <col min="8" max="11" width="9.85546875" style="19"/>
    <col min="12" max="12" width="10.42578125" style="19" bestFit="1" customWidth="1"/>
    <col min="13" max="16384" width="9.85546875" style="19"/>
  </cols>
  <sheetData>
    <row r="1" spans="1:7" ht="52.5" customHeight="1" x14ac:dyDescent="0.2">
      <c r="A1" s="87" t="s">
        <v>115</v>
      </c>
      <c r="B1" s="103"/>
      <c r="C1" s="103"/>
      <c r="D1" s="103"/>
      <c r="E1" s="103"/>
      <c r="F1" s="103"/>
      <c r="G1" s="104"/>
    </row>
    <row r="2" spans="1:7" x14ac:dyDescent="0.2">
      <c r="A2" s="20"/>
      <c r="B2" s="21" t="s">
        <v>2</v>
      </c>
      <c r="C2" s="22"/>
      <c r="D2" s="22"/>
      <c r="E2" s="22"/>
      <c r="F2" s="23"/>
      <c r="G2" s="90" t="s">
        <v>3</v>
      </c>
    </row>
    <row r="3" spans="1:7" ht="24.95" customHeight="1" x14ac:dyDescent="0.2">
      <c r="A3" s="24" t="s">
        <v>1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91"/>
    </row>
    <row r="4" spans="1:7" x14ac:dyDescent="0.2">
      <c r="A4" s="26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63"/>
      <c r="B5" s="64"/>
      <c r="C5" s="64"/>
      <c r="D5" s="64"/>
      <c r="E5" s="64"/>
      <c r="F5" s="64"/>
      <c r="G5" s="64"/>
    </row>
    <row r="6" spans="1:7" x14ac:dyDescent="0.2">
      <c r="A6" s="65" t="s">
        <v>116</v>
      </c>
      <c r="B6" s="66">
        <f>SUM(B7:B15)</f>
        <v>53327909.654799998</v>
      </c>
      <c r="C6" s="66">
        <f t="shared" ref="C6:G6" si="0">SUM(C7:C15)</f>
        <v>6476883.5411999999</v>
      </c>
      <c r="D6" s="66">
        <f t="shared" si="0"/>
        <v>59804793.195999995</v>
      </c>
      <c r="E6" s="66">
        <f t="shared" si="0"/>
        <v>39985753.075199999</v>
      </c>
      <c r="F6" s="66">
        <f t="shared" si="0"/>
        <v>39270775.314599998</v>
      </c>
      <c r="G6" s="66">
        <f t="shared" si="0"/>
        <v>19819040.120799996</v>
      </c>
    </row>
    <row r="7" spans="1:7" x14ac:dyDescent="0.2">
      <c r="A7" s="67" t="s">
        <v>117</v>
      </c>
      <c r="B7" s="68">
        <v>0</v>
      </c>
      <c r="C7" s="68">
        <v>0</v>
      </c>
      <c r="D7" s="43">
        <v>0</v>
      </c>
      <c r="E7" s="68">
        <v>0</v>
      </c>
      <c r="F7" s="68">
        <v>0</v>
      </c>
      <c r="G7" s="43">
        <v>0</v>
      </c>
    </row>
    <row r="8" spans="1:7" x14ac:dyDescent="0.2">
      <c r="A8" s="67" t="s">
        <v>118</v>
      </c>
      <c r="B8" s="68">
        <v>0</v>
      </c>
      <c r="C8" s="68">
        <v>0</v>
      </c>
      <c r="D8" s="43">
        <v>0</v>
      </c>
      <c r="E8" s="68">
        <v>0</v>
      </c>
      <c r="F8" s="68">
        <v>0</v>
      </c>
      <c r="G8" s="43">
        <v>0</v>
      </c>
    </row>
    <row r="9" spans="1:7" x14ac:dyDescent="0.2">
      <c r="A9" s="67" t="s">
        <v>119</v>
      </c>
      <c r="B9" s="69">
        <f>115930238.38*0.46</f>
        <v>53327909.654799998</v>
      </c>
      <c r="C9" s="19">
        <v>6476883.5411999999</v>
      </c>
      <c r="D9" s="68">
        <f>+B9+C9</f>
        <v>59804793.195999995</v>
      </c>
      <c r="E9" s="31">
        <v>39985753.075199999</v>
      </c>
      <c r="F9" s="31">
        <v>39270775.314599998</v>
      </c>
      <c r="G9" s="31">
        <f>D9-E9</f>
        <v>19819040.120799996</v>
      </c>
    </row>
    <row r="10" spans="1:7" x14ac:dyDescent="0.2">
      <c r="A10" s="67" t="s">
        <v>120</v>
      </c>
      <c r="B10" s="68">
        <v>0</v>
      </c>
      <c r="C10" s="68">
        <v>0</v>
      </c>
      <c r="D10" s="43">
        <v>0</v>
      </c>
      <c r="E10" s="68">
        <v>0</v>
      </c>
      <c r="F10" s="68">
        <v>0</v>
      </c>
      <c r="G10" s="43">
        <v>0</v>
      </c>
    </row>
    <row r="11" spans="1:7" x14ac:dyDescent="0.2">
      <c r="A11" s="67" t="s">
        <v>121</v>
      </c>
      <c r="B11" s="68">
        <v>0</v>
      </c>
      <c r="C11" s="68">
        <v>0</v>
      </c>
      <c r="D11" s="43">
        <v>0</v>
      </c>
      <c r="E11" s="68">
        <v>0</v>
      </c>
      <c r="F11" s="68">
        <v>0</v>
      </c>
      <c r="G11" s="43">
        <v>0</v>
      </c>
    </row>
    <row r="12" spans="1:7" x14ac:dyDescent="0.2">
      <c r="A12" s="67" t="s">
        <v>122</v>
      </c>
      <c r="B12" s="68">
        <v>0</v>
      </c>
      <c r="C12" s="68">
        <v>0</v>
      </c>
      <c r="D12" s="43">
        <v>0</v>
      </c>
      <c r="E12" s="68">
        <v>0</v>
      </c>
      <c r="F12" s="68">
        <v>0</v>
      </c>
      <c r="G12" s="43">
        <v>0</v>
      </c>
    </row>
    <row r="13" spans="1:7" x14ac:dyDescent="0.2">
      <c r="A13" s="67" t="s">
        <v>123</v>
      </c>
      <c r="B13" s="68">
        <v>0</v>
      </c>
      <c r="C13" s="68">
        <v>0</v>
      </c>
      <c r="D13" s="43">
        <v>0</v>
      </c>
      <c r="E13" s="68">
        <v>0</v>
      </c>
      <c r="F13" s="68">
        <v>0</v>
      </c>
      <c r="G13" s="43">
        <v>0</v>
      </c>
    </row>
    <row r="14" spans="1:7" x14ac:dyDescent="0.2">
      <c r="A14" s="67" t="s">
        <v>38</v>
      </c>
      <c r="B14" s="68">
        <v>0</v>
      </c>
      <c r="C14" s="68">
        <v>0</v>
      </c>
      <c r="D14" s="43">
        <v>0</v>
      </c>
      <c r="E14" s="68">
        <v>0</v>
      </c>
      <c r="F14" s="68">
        <v>0</v>
      </c>
      <c r="G14" s="43">
        <v>0</v>
      </c>
    </row>
    <row r="15" spans="1:7" x14ac:dyDescent="0.2">
      <c r="A15" s="70"/>
      <c r="B15" s="68"/>
      <c r="C15" s="68"/>
      <c r="D15" s="43"/>
      <c r="E15" s="68"/>
      <c r="F15" s="68"/>
      <c r="G15" s="43"/>
    </row>
    <row r="16" spans="1:7" x14ac:dyDescent="0.2">
      <c r="A16" s="65" t="s">
        <v>124</v>
      </c>
      <c r="B16" s="66">
        <f>SUM(B17:B23)</f>
        <v>62602328.725200005</v>
      </c>
      <c r="C16" s="66">
        <f t="shared" ref="C16:G16" si="1">SUM(C17:C23)</f>
        <v>5517345.2387999995</v>
      </c>
      <c r="D16" s="66">
        <f t="shared" si="1"/>
        <v>68119673.964000002</v>
      </c>
      <c r="E16" s="66">
        <f t="shared" si="1"/>
        <v>34061937.804799996</v>
      </c>
      <c r="F16" s="66">
        <f t="shared" si="1"/>
        <v>33452882.6754</v>
      </c>
      <c r="G16" s="66">
        <f t="shared" si="1"/>
        <v>34057736.159200005</v>
      </c>
    </row>
    <row r="17" spans="1:10" x14ac:dyDescent="0.2">
      <c r="A17" s="67" t="s">
        <v>125</v>
      </c>
      <c r="B17" s="68">
        <v>0</v>
      </c>
      <c r="C17" s="68">
        <v>0</v>
      </c>
      <c r="D17" s="43">
        <v>0</v>
      </c>
      <c r="E17" s="68">
        <v>0</v>
      </c>
      <c r="F17" s="68">
        <v>0</v>
      </c>
      <c r="G17" s="43">
        <v>0</v>
      </c>
    </row>
    <row r="18" spans="1:10" x14ac:dyDescent="0.2">
      <c r="A18" s="67" t="s">
        <v>126</v>
      </c>
      <c r="B18" s="68">
        <v>0</v>
      </c>
      <c r="C18" s="68">
        <v>0</v>
      </c>
      <c r="D18" s="43">
        <v>0</v>
      </c>
      <c r="E18" s="68">
        <v>0</v>
      </c>
      <c r="F18" s="68">
        <v>0</v>
      </c>
      <c r="G18" s="43">
        <v>0</v>
      </c>
      <c r="J18" s="71"/>
    </row>
    <row r="19" spans="1:10" x14ac:dyDescent="0.2">
      <c r="A19" s="67" t="s">
        <v>127</v>
      </c>
      <c r="B19" s="68">
        <v>0</v>
      </c>
      <c r="C19" s="68">
        <v>0</v>
      </c>
      <c r="D19" s="43">
        <v>0</v>
      </c>
      <c r="E19" s="68">
        <v>0</v>
      </c>
      <c r="F19" s="68">
        <v>0</v>
      </c>
      <c r="G19" s="43">
        <v>0</v>
      </c>
      <c r="J19" s="71"/>
    </row>
    <row r="20" spans="1:10" x14ac:dyDescent="0.2">
      <c r="A20" s="67" t="s">
        <v>128</v>
      </c>
      <c r="B20" s="68">
        <v>0</v>
      </c>
      <c r="C20" s="68">
        <v>0</v>
      </c>
      <c r="D20" s="43">
        <v>0</v>
      </c>
      <c r="E20" s="68">
        <v>0</v>
      </c>
      <c r="F20" s="68">
        <v>0</v>
      </c>
      <c r="G20" s="43">
        <v>0</v>
      </c>
    </row>
    <row r="21" spans="1:10" x14ac:dyDescent="0.2">
      <c r="A21" s="67" t="s">
        <v>129</v>
      </c>
      <c r="B21" s="69">
        <f>115930238.38*0.54</f>
        <v>62602328.725200005</v>
      </c>
      <c r="C21" s="43">
        <v>5517345.2387999995</v>
      </c>
      <c r="D21" s="69">
        <f>+B21+C21</f>
        <v>68119673.964000002</v>
      </c>
      <c r="E21" s="31">
        <v>34061937.804799996</v>
      </c>
      <c r="F21" s="31">
        <v>33452882.6754</v>
      </c>
      <c r="G21" s="31">
        <f>D21-E21</f>
        <v>34057736.159200005</v>
      </c>
    </row>
    <row r="22" spans="1:10" x14ac:dyDescent="0.2">
      <c r="A22" s="67" t="s">
        <v>130</v>
      </c>
      <c r="B22" s="68">
        <v>0</v>
      </c>
      <c r="C22" s="68">
        <v>0</v>
      </c>
      <c r="D22" s="43">
        <v>0</v>
      </c>
      <c r="E22" s="68">
        <v>0</v>
      </c>
      <c r="F22" s="68">
        <v>0</v>
      </c>
      <c r="G22" s="43">
        <v>0</v>
      </c>
    </row>
    <row r="23" spans="1:10" x14ac:dyDescent="0.2">
      <c r="A23" s="67" t="s">
        <v>131</v>
      </c>
      <c r="B23" s="68">
        <v>0</v>
      </c>
      <c r="C23" s="68">
        <v>0</v>
      </c>
      <c r="D23" s="43">
        <v>0</v>
      </c>
      <c r="E23" s="68">
        <v>0</v>
      </c>
      <c r="F23" s="68">
        <v>0</v>
      </c>
      <c r="G23" s="43">
        <v>0</v>
      </c>
    </row>
    <row r="24" spans="1:10" x14ac:dyDescent="0.2">
      <c r="A24" s="70"/>
      <c r="B24" s="43"/>
      <c r="C24" s="43"/>
      <c r="D24" s="43"/>
      <c r="E24" s="43"/>
      <c r="F24" s="43"/>
      <c r="G24" s="43"/>
    </row>
    <row r="25" spans="1:10" x14ac:dyDescent="0.2">
      <c r="A25" s="65" t="s">
        <v>132</v>
      </c>
      <c r="B25" s="66">
        <v>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</row>
    <row r="26" spans="1:10" x14ac:dyDescent="0.2">
      <c r="A26" s="67" t="s">
        <v>133</v>
      </c>
      <c r="B26" s="68">
        <v>0</v>
      </c>
      <c r="C26" s="68">
        <v>0</v>
      </c>
      <c r="D26" s="43">
        <v>0</v>
      </c>
      <c r="E26" s="68">
        <v>0</v>
      </c>
      <c r="F26" s="68">
        <v>0</v>
      </c>
      <c r="G26" s="43">
        <v>0</v>
      </c>
    </row>
    <row r="27" spans="1:10" x14ac:dyDescent="0.2">
      <c r="A27" s="67" t="s">
        <v>134</v>
      </c>
      <c r="B27" s="68">
        <v>0</v>
      </c>
      <c r="C27" s="68">
        <v>0</v>
      </c>
      <c r="D27" s="43">
        <v>0</v>
      </c>
      <c r="E27" s="68">
        <v>0</v>
      </c>
      <c r="F27" s="68">
        <v>0</v>
      </c>
      <c r="G27" s="43">
        <v>0</v>
      </c>
    </row>
    <row r="28" spans="1:10" x14ac:dyDescent="0.2">
      <c r="A28" s="67" t="s">
        <v>135</v>
      </c>
      <c r="B28" s="68">
        <v>0</v>
      </c>
      <c r="C28" s="68">
        <v>0</v>
      </c>
      <c r="D28" s="43">
        <v>0</v>
      </c>
      <c r="E28" s="68">
        <v>0</v>
      </c>
      <c r="F28" s="68">
        <v>0</v>
      </c>
      <c r="G28" s="43">
        <v>0</v>
      </c>
    </row>
    <row r="29" spans="1:10" x14ac:dyDescent="0.2">
      <c r="A29" s="67" t="s">
        <v>136</v>
      </c>
      <c r="B29" s="68">
        <v>0</v>
      </c>
      <c r="C29" s="68">
        <v>0</v>
      </c>
      <c r="D29" s="43">
        <v>0</v>
      </c>
      <c r="E29" s="68">
        <v>0</v>
      </c>
      <c r="F29" s="68">
        <v>0</v>
      </c>
      <c r="G29" s="43">
        <v>0</v>
      </c>
    </row>
    <row r="30" spans="1:10" x14ac:dyDescent="0.2">
      <c r="A30" s="67" t="s">
        <v>137</v>
      </c>
      <c r="B30" s="68">
        <v>0</v>
      </c>
      <c r="C30" s="68">
        <v>0</v>
      </c>
      <c r="D30" s="43">
        <v>0</v>
      </c>
      <c r="E30" s="68">
        <v>0</v>
      </c>
      <c r="F30" s="68">
        <v>0</v>
      </c>
      <c r="G30" s="43">
        <v>0</v>
      </c>
    </row>
    <row r="31" spans="1:10" x14ac:dyDescent="0.2">
      <c r="A31" s="67" t="s">
        <v>138</v>
      </c>
      <c r="B31" s="68">
        <v>0</v>
      </c>
      <c r="C31" s="68">
        <v>0</v>
      </c>
      <c r="D31" s="43">
        <v>0</v>
      </c>
      <c r="E31" s="68">
        <v>0</v>
      </c>
      <c r="F31" s="68">
        <v>0</v>
      </c>
      <c r="G31" s="43">
        <v>0</v>
      </c>
    </row>
    <row r="32" spans="1:10" x14ac:dyDescent="0.2">
      <c r="A32" s="67" t="s">
        <v>139</v>
      </c>
      <c r="B32" s="68">
        <v>0</v>
      </c>
      <c r="C32" s="68">
        <v>0</v>
      </c>
      <c r="D32" s="43">
        <v>0</v>
      </c>
      <c r="E32" s="68">
        <v>0</v>
      </c>
      <c r="F32" s="68">
        <v>0</v>
      </c>
      <c r="G32" s="43">
        <v>0</v>
      </c>
    </row>
    <row r="33" spans="1:7" x14ac:dyDescent="0.2">
      <c r="A33" s="67" t="s">
        <v>140</v>
      </c>
      <c r="B33" s="68">
        <v>0</v>
      </c>
      <c r="C33" s="68">
        <v>0</v>
      </c>
      <c r="D33" s="43">
        <v>0</v>
      </c>
      <c r="E33" s="68">
        <v>0</v>
      </c>
      <c r="F33" s="68">
        <v>0</v>
      </c>
      <c r="G33" s="43">
        <v>0</v>
      </c>
    </row>
    <row r="34" spans="1:7" x14ac:dyDescent="0.2">
      <c r="A34" s="67" t="s">
        <v>141</v>
      </c>
      <c r="B34" s="68">
        <v>0</v>
      </c>
      <c r="C34" s="68">
        <v>0</v>
      </c>
      <c r="D34" s="43">
        <v>0</v>
      </c>
      <c r="E34" s="68">
        <v>0</v>
      </c>
      <c r="F34" s="68">
        <v>0</v>
      </c>
      <c r="G34" s="43">
        <v>0</v>
      </c>
    </row>
    <row r="35" spans="1:7" x14ac:dyDescent="0.2">
      <c r="A35" s="70"/>
      <c r="B35" s="43"/>
      <c r="C35" s="43"/>
      <c r="D35" s="43"/>
      <c r="E35" s="43"/>
      <c r="F35" s="43"/>
      <c r="G35" s="43"/>
    </row>
    <row r="36" spans="1:7" x14ac:dyDescent="0.2">
      <c r="A36" s="65" t="s">
        <v>142</v>
      </c>
      <c r="B36" s="66">
        <v>0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</row>
    <row r="37" spans="1:7" x14ac:dyDescent="0.2">
      <c r="A37" s="67" t="s">
        <v>143</v>
      </c>
      <c r="B37" s="68">
        <v>0</v>
      </c>
      <c r="C37" s="68">
        <v>0</v>
      </c>
      <c r="D37" s="43">
        <v>0</v>
      </c>
      <c r="E37" s="68">
        <v>0</v>
      </c>
      <c r="F37" s="68">
        <v>0</v>
      </c>
      <c r="G37" s="43">
        <v>0</v>
      </c>
    </row>
    <row r="38" spans="1:7" ht="22.5" x14ac:dyDescent="0.2">
      <c r="A38" s="67" t="s">
        <v>144</v>
      </c>
      <c r="B38" s="68">
        <v>0</v>
      </c>
      <c r="C38" s="68">
        <v>0</v>
      </c>
      <c r="D38" s="43">
        <v>0</v>
      </c>
      <c r="E38" s="68">
        <v>0</v>
      </c>
      <c r="F38" s="68">
        <v>0</v>
      </c>
      <c r="G38" s="43">
        <v>0</v>
      </c>
    </row>
    <row r="39" spans="1:7" x14ac:dyDescent="0.2">
      <c r="A39" s="67" t="s">
        <v>145</v>
      </c>
      <c r="B39" s="68">
        <v>0</v>
      </c>
      <c r="C39" s="68">
        <v>0</v>
      </c>
      <c r="D39" s="43">
        <v>0</v>
      </c>
      <c r="E39" s="68">
        <v>0</v>
      </c>
      <c r="F39" s="68">
        <v>0</v>
      </c>
      <c r="G39" s="43">
        <v>0</v>
      </c>
    </row>
    <row r="40" spans="1:7" x14ac:dyDescent="0.2">
      <c r="A40" s="67" t="s">
        <v>146</v>
      </c>
      <c r="B40" s="68">
        <v>0</v>
      </c>
      <c r="C40" s="68">
        <v>0</v>
      </c>
      <c r="D40" s="43">
        <v>0</v>
      </c>
      <c r="E40" s="68">
        <v>0</v>
      </c>
      <c r="F40" s="68">
        <v>0</v>
      </c>
      <c r="G40" s="43">
        <v>0</v>
      </c>
    </row>
    <row r="41" spans="1:7" x14ac:dyDescent="0.2">
      <c r="A41" s="70"/>
      <c r="B41" s="68"/>
      <c r="C41" s="68"/>
      <c r="D41" s="43"/>
      <c r="E41" s="43"/>
      <c r="F41" s="43"/>
      <c r="G41" s="43"/>
    </row>
    <row r="42" spans="1:7" x14ac:dyDescent="0.2">
      <c r="A42" s="72" t="s">
        <v>83</v>
      </c>
      <c r="B42" s="52">
        <f>B6+B16+B25+B36</f>
        <v>115930238.38</v>
      </c>
      <c r="C42" s="52">
        <f>C6+C16+C25+C36</f>
        <v>11994228.779999999</v>
      </c>
      <c r="D42" s="52">
        <f t="shared" ref="D42:G42" si="2">D6+D16+D25+D36</f>
        <v>127924467.16</v>
      </c>
      <c r="E42" s="52">
        <f t="shared" si="2"/>
        <v>74047690.879999995</v>
      </c>
      <c r="F42" s="52">
        <f t="shared" si="2"/>
        <v>72723657.989999995</v>
      </c>
      <c r="G42" s="52">
        <f t="shared" si="2"/>
        <v>53876776.280000001</v>
      </c>
    </row>
    <row r="44" spans="1:7" ht="15" x14ac:dyDescent="0.25">
      <c r="A44" s="18" t="s">
        <v>93</v>
      </c>
      <c r="B44" s="18"/>
      <c r="C44" s="18"/>
      <c r="D44" s="18"/>
      <c r="E44" s="18"/>
      <c r="F44" s="18"/>
      <c r="G44" s="18"/>
    </row>
    <row r="45" spans="1:7" ht="15" x14ac:dyDescent="0.25">
      <c r="A45" s="18"/>
      <c r="B45" s="18"/>
      <c r="C45" s="18"/>
      <c r="D45" s="18"/>
      <c r="E45" s="18"/>
      <c r="F45" s="18"/>
      <c r="G45" s="18"/>
    </row>
    <row r="46" spans="1:7" ht="15" x14ac:dyDescent="0.25">
      <c r="A46" s="18"/>
      <c r="B46" s="18"/>
      <c r="C46" s="18"/>
      <c r="D46" s="18"/>
      <c r="E46" s="18"/>
      <c r="F46" s="18"/>
      <c r="G46" s="18"/>
    </row>
    <row r="47" spans="1:7" ht="15" x14ac:dyDescent="0.25">
      <c r="A47" s="18"/>
      <c r="B47" s="18"/>
      <c r="C47" s="18"/>
      <c r="D47" s="18"/>
      <c r="E47" s="18"/>
      <c r="F47" s="18"/>
      <c r="G47" s="18"/>
    </row>
    <row r="48" spans="1:7" ht="15" x14ac:dyDescent="0.25">
      <c r="A48" s="18"/>
      <c r="B48" s="18"/>
      <c r="C48" s="18"/>
      <c r="D48" s="18"/>
      <c r="E48" s="18"/>
      <c r="F48" s="18"/>
      <c r="G48" s="18"/>
    </row>
    <row r="49" spans="1:7" ht="15" x14ac:dyDescent="0.25">
      <c r="A49" s="18"/>
      <c r="B49" s="18"/>
      <c r="C49" s="18"/>
      <c r="D49" s="18"/>
      <c r="E49" s="18"/>
      <c r="F49" s="18"/>
      <c r="G49" s="18"/>
    </row>
    <row r="50" spans="1:7" ht="15" x14ac:dyDescent="0.25">
      <c r="A50" s="38" t="s">
        <v>85</v>
      </c>
      <c r="B50" s="18"/>
      <c r="C50" s="18"/>
      <c r="D50" s="18"/>
      <c r="E50" s="86" t="s">
        <v>86</v>
      </c>
      <c r="F50" s="86"/>
      <c r="G50" s="86"/>
    </row>
    <row r="51" spans="1:7" ht="22.5" x14ac:dyDescent="0.25">
      <c r="A51" s="38" t="s">
        <v>87</v>
      </c>
      <c r="B51" s="18"/>
      <c r="C51" s="18"/>
      <c r="D51" s="18"/>
      <c r="E51" s="74" t="s">
        <v>88</v>
      </c>
      <c r="F51" s="74"/>
      <c r="G51" s="74"/>
    </row>
    <row r="52" spans="1:7" ht="15" x14ac:dyDescent="0.25">
      <c r="A52" s="18"/>
      <c r="B52" s="18"/>
      <c r="C52" s="18"/>
      <c r="D52" s="18"/>
      <c r="E52" s="74"/>
      <c r="F52" s="74"/>
      <c r="G52" s="74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2024-10-16T18:20:26Z</cp:lastPrinted>
  <dcterms:created xsi:type="dcterms:W3CDTF">2024-10-16T17:44:29Z</dcterms:created>
  <dcterms:modified xsi:type="dcterms:W3CDTF">2024-10-16T22:05:20Z</dcterms:modified>
</cp:coreProperties>
</file>