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13_ncr:1_{BB8E0307-4618-4806-8C57-D40D11375575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44" i="3" l="1"/>
  <c r="E56" i="3" s="1"/>
  <c r="C44" i="3"/>
  <c r="C59" i="3" s="1"/>
  <c r="B44" i="3"/>
  <c r="B59" i="3" s="1"/>
  <c r="E76" i="3"/>
  <c r="F44" i="3"/>
  <c r="F56" i="3" s="1"/>
  <c r="F76" i="3"/>
  <c r="F78" i="3" l="1"/>
  <c r="E78" i="3"/>
</calcChain>
</file>

<file path=xl/sharedStrings.xml><?xml version="1.0" encoding="utf-8"?>
<sst xmlns="http://schemas.openxmlformats.org/spreadsheetml/2006/main" count="128" uniqueCount="127">
  <si>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</si>
  <si>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</si>
  <si>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</si>
  <si>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</si>
  <si>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</si>
  <si>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</si>
  <si>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</si>
  <si>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</si>
  <si>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</si>
  <si>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</si>
  <si>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</si>
  <si>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</si>
  <si>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</si>
  <si>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</si>
  <si>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</si>
  <si>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</si>
  <si>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</si>
  <si>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</si>
  <si>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</si>
  <si>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</si>
  <si>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</si>
  <si>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</si>
  <si>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</si>
  <si>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</si>
  <si>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</si>
  <si>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</si>
  <si>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</si>
  <si>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</si>
  <si>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</si>
  <si>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</si>
  <si>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</si>
  <si>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</si>
  <si>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</si>
  <si>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</si>
  <si>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</si>
  <si>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</si>
  <si>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</si>
  <si>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</si>
  <si>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</si>
  <si>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</si>
  <si>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</si>
  <si>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</si>
  <si>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</si>
  <si>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</si>
  <si>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</si>
  <si>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</si>
  <si>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</si>
  <si>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</si>
  <si>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</si>
  <si>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</si>
  <si>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</si>
  <si>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</si>
  <si>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</si>
  <si>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</si>
  <si>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</si>
  <si>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</si>
  <si>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</si>
  <si>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</si>
  <si>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</si>
  <si>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</si>
  <si>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</si>
  <si>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</si>
  <si>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</si>
  <si>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</si>
  <si>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</si>
  <si>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</si>
  <si>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</si>
  <si>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</si>
  <si>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</si>
  <si>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</si>
  <si>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</si>
  <si>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</si>
  <si>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</si>
  <si>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</si>
  <si>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</si>
  <si>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</si>
  <si>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</si>
  <si>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</si>
  <si>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</si>
  <si>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</si>
  <si>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</si>
  <si>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</si>
  <si>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</si>
  <si>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</si>
  <si>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</si>
  <si>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</si>
  <si>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</si>
  <si>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</si>
  <si>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</si>
  <si>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</si>
  <si>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</si>
  <si>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</si>
  <si>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</si>
  <si>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</si>
  <si>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</si>
  <si>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</si>
  <si>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</si>
  <si>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</si>
  <si>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</si>
  <si>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</si>
  <si>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</si>
  <si>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</si>
  <si>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</si>
  <si>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</si>
  <si>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</si>
  <si>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</si>
  <si>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</si>
  <si>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</si>
  <si>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</si>
  <si>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</si>
  <si>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</si>
  <si>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</si>
  <si>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</si>
  <si>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</si>
  <si>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</si>
  <si>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</si>
  <si>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</si>
  <si>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</si>
  <si>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</si>
  <si>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Junio de 2024 y al 31 de Diciembre de 2023
pesos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</si>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</sst>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0" xfId="9" applyFont="1" applyAlignment="1" applyProtection="1">
      <alignment horizontal="center" vertical="top"/>
      <protection locked="0"/>
    </xf>
    <xf numFmtId="0" fontId="8" fillId="0" borderId="0" xfId="9" applyFont="1" applyAlignment="1" applyProtection="1">
      <alignment horizontal="center" vertical="top"/>
      <protection locked="0"/>
    </xf>
    <xf numFmtId="0" fontId="7" fillId="0" borderId="0" xfId="9" applyAlignment="1" applyProtection="1">
      <alignment horizontal="left" vertical="top" indent="1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9"/>
  <sheetViews>
    <sheetView tabSelected="1" topLeftCell="A67" zoomScale="120" zoomScaleNormal="120" workbookViewId="0">
      <selection activeCell="D86" sqref="D86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2024</v>
      </c>
      <c r="C2" s="2">
        <v>2023</v>
      </c>
      <c r="D2" s="1" t="s">
        <v>0</v>
      </c>
      <c r="E2" s="2">
        <v>2024</v>
      </c>
      <c r="F2" s="2">
        <v>2023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54150994.740000002</v>
      </c>
      <c r="C6" s="9">
        <f>SUM(C7:C13)</f>
        <v>40240173.159999996</v>
      </c>
      <c r="D6" s="5" t="s">
        <v>6</v>
      </c>
      <c r="E6" s="9">
        <f>SUM(E7:E15)</f>
        <v>10500409.860000001</v>
      </c>
      <c r="F6" s="9">
        <f>SUM(F7:F15)</f>
        <v>11713476.18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8429416.5600000005</v>
      </c>
      <c r="F7" s="9">
        <v>7727077.04</v>
      </c>
    </row>
    <row r="8" spans="1:6" x14ac:dyDescent="0.2">
      <c r="A8" s="10" t="s">
        <v>9</v>
      </c>
      <c r="B8" s="9">
        <v>54150994.740000002</v>
      </c>
      <c r="C8" s="9">
        <v>40240173.159999996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850192.29</v>
      </c>
      <c r="F13" s="9">
        <v>1734788.15</v>
      </c>
    </row>
    <row r="14" spans="1:6" x14ac:dyDescent="0.2">
      <c r="A14" s="3" t="s">
        <v>21</v>
      </c>
      <c r="B14" s="9">
        <f>SUM(B15:B21)</f>
        <v>1684403.14</v>
      </c>
      <c r="C14" s="9">
        <f>SUM(C15:C21)</f>
        <v>1505742.97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1220801.01</v>
      </c>
      <c r="F15" s="9">
        <v>2251610.9900000002</v>
      </c>
    </row>
    <row r="16" spans="1:6" x14ac:dyDescent="0.2">
      <c r="A16" s="10" t="s">
        <v>25</v>
      </c>
      <c r="B16" s="9">
        <v>124202.48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1512200.66</v>
      </c>
      <c r="C17" s="9">
        <v>1505742.97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459280.98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459280.98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915118.1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915118.1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28700.32</v>
      </c>
      <c r="F39" s="9">
        <f>SUM(F40:F42)</f>
        <v>28498.7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28699.7</v>
      </c>
      <c r="F40" s="9">
        <v>28498.7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0.62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56331228.859999999</v>
      </c>
      <c r="C44" s="7">
        <f>C6+C14+C22+C28+C34+C35+C38</f>
        <v>41782466.129999995</v>
      </c>
      <c r="D44" s="8" t="s">
        <v>80</v>
      </c>
      <c r="E44" s="7">
        <f>E6+E16+E20+E23+E24+E28+E35+E39</f>
        <v>11469828.280000001</v>
      </c>
      <c r="F44" s="7">
        <f>F6+F16+F20+F23+F24+F28+F35+F39</f>
        <v>11767574.879999999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78830488.680000007</v>
      </c>
      <c r="C50" s="9">
        <v>78353430.489999995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-67546095.909999996</v>
      </c>
      <c r="C52" s="9">
        <v>-67546095.909999996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11469828.280000001</v>
      </c>
      <c r="F56" s="7">
        <f>F54+F44</f>
        <v>11767574.879999999</v>
      </c>
    </row>
    <row r="57" spans="1:6" x14ac:dyDescent="0.2">
      <c r="A57" s="12" t="s">
        <v>100</v>
      </c>
      <c r="B57" s="7">
        <f>SUM(B47:B55)</f>
        <v>109941864.09</v>
      </c>
      <c r="C57" s="7">
        <f>SUM(C47:C55)</f>
        <v>109464805.90000001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166273092.94999999</v>
      </c>
      <c r="C59" s="7">
        <f>C44+C57</f>
        <v>151247272.03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173164157.74000001</v>
      </c>
      <c r="F60" s="9">
        <f>SUM(F61:F63)</f>
        <v>172191581.24000001</v>
      </c>
    </row>
    <row r="61" spans="1:6" x14ac:dyDescent="0.2">
      <c r="A61" s="13"/>
      <c r="B61" s="9"/>
      <c r="C61" s="9"/>
      <c r="D61" s="5" t="s">
        <v>104</v>
      </c>
      <c r="E61" s="9">
        <v>120210208.77</v>
      </c>
      <c r="F61" s="9">
        <v>119237632.27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-18360893.069999997</v>
      </c>
      <c r="F65" s="9">
        <f>SUM(F66:F70)</f>
        <v>-32711884.090000004</v>
      </c>
    </row>
    <row r="66" spans="1:6" x14ac:dyDescent="0.2">
      <c r="A66" s="13"/>
      <c r="B66" s="9"/>
      <c r="C66" s="9"/>
      <c r="D66" s="5" t="s">
        <v>108</v>
      </c>
      <c r="E66" s="9">
        <v>17601802.039999999</v>
      </c>
      <c r="F66" s="9">
        <v>4275411.34</v>
      </c>
    </row>
    <row r="67" spans="1:6" x14ac:dyDescent="0.2">
      <c r="A67" s="13"/>
      <c r="B67" s="9"/>
      <c r="C67" s="9"/>
      <c r="D67" s="5" t="s">
        <v>109</v>
      </c>
      <c r="E67" s="9">
        <v>-36225490.479999997</v>
      </c>
      <c r="F67" s="9">
        <v>-36334972.700000003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262795.37</v>
      </c>
      <c r="F69" s="9">
        <v>-652322.73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154803264.67000002</v>
      </c>
      <c r="F76" s="7">
        <f>F60+F65+F72</f>
        <v>139479697.15000001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166273092.95000002</v>
      </c>
      <c r="F78" s="7">
        <f>F56+F76</f>
        <v>151247272.03</v>
      </c>
    </row>
    <row r="79" spans="1:6" x14ac:dyDescent="0.2">
      <c r="A79" s="15"/>
      <c r="B79" s="16"/>
      <c r="C79" s="16"/>
      <c r="D79" s="17"/>
      <c r="E79" s="16"/>
      <c r="F79" s="16"/>
    </row>
    <row r="80" spans="1:6" ht="12.75" x14ac:dyDescent="0.2">
      <c r="A80" s="27" t="s">
        <v>126</v>
      </c>
    </row>
    <row r="87" spans="1:5" x14ac:dyDescent="0.2">
      <c r="A87" s="26" t="s">
        <v>120</v>
      </c>
      <c r="B87" s="25"/>
      <c r="C87" s="25"/>
      <c r="D87" s="25" t="s">
        <v>121</v>
      </c>
      <c r="E87" s="25"/>
    </row>
    <row r="88" spans="1:5" x14ac:dyDescent="0.2">
      <c r="A88" s="26" t="s">
        <v>122</v>
      </c>
      <c r="B88" s="25"/>
      <c r="C88" s="25"/>
      <c r="D88" s="25" t="s">
        <v>123</v>
      </c>
      <c r="E88" s="25"/>
    </row>
    <row r="89" spans="1:5" x14ac:dyDescent="0.2">
      <c r="A89" s="26" t="s">
        <v>124</v>
      </c>
      <c r="B89" s="25"/>
      <c r="C89" s="25"/>
      <c r="D89" s="25" t="s">
        <v>125</v>
      </c>
      <c r="E89" s="25"/>
    </row>
  </sheetData>
  <mergeCells count="7">
    <mergeCell ref="A1:F1"/>
    <mergeCell ref="B87:C87"/>
    <mergeCell ref="B88:C88"/>
    <mergeCell ref="B89:C89"/>
    <mergeCell ref="D87:E87"/>
    <mergeCell ref="D88:E88"/>
    <mergeCell ref="D89:E89"/>
  </mergeCells>
  <pageMargins left="0.7" right="0.7" top="0.75" bottom="0.75" header="0.3" footer="0.3"/>
  <pageSetup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2024-07-29T21:02:34Z</cp:lastPrinted>
  <dcterms:created xsi:type="dcterms:W3CDTF">2017-01-11T17:17:46Z</dcterms:created>
  <dcterms:modified xsi:type="dcterms:W3CDTF">2024-07-29T21:03:41Z</dcterms:modified>
</cp:coreProperties>
</file>