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ENERO (4T0 TRI 2024) 2025\"/>
    </mc:Choice>
  </mc:AlternateContent>
  <xr:revisionPtr revIDLastSave="0" documentId="8_{343C58DF-5B13-4BBC-9E06-932F4AA394D4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C44" i="3" s="1"/>
  <c r="B6" i="3"/>
  <c r="E44" i="3" l="1"/>
  <c r="E56" i="3" s="1"/>
  <c r="C59" i="3"/>
  <c r="B44" i="3"/>
  <c r="B59" i="3" s="1"/>
  <c r="E76" i="3"/>
  <c r="F44" i="3"/>
  <c r="F56" i="3" s="1"/>
  <c r="F76" i="3"/>
  <c r="E78" i="3" l="1"/>
  <c r="F78" i="3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<sst xmlns="http://schemas.openxmlformats.org/spreadsheetml/2006/main" count="128" uniqueCount="127">
  <si>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</si>
  <si>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</si>
  <si>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</si>
  <si>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</si>
  <si>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</si>
  <si>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</si>
  <si>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</si>
  <si>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</si>
  <si>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</si>
  <si>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</si>
  <si>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</si>
  <si>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</si>
  <si>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</si>
  <si>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</si>
  <si>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</si>
  <si>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</si>
  <si>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</si>
  <si>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</si>
  <si>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</si>
  <si>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</si>
  <si>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</si>
  <si>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</si>
  <si>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</si>
  <si>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</si>
  <si>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</si>
  <si>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</si>
  <si>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</si>
  <si>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</si>
  <si>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</si>
  <si>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</si>
  <si>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</si>
  <si>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</si>
  <si>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</si>
  <si>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</si>
  <si>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</si>
  <si>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</si>
  <si>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</si>
  <si>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</si>
  <si>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</si>
  <si>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</si>
  <si>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</si>
  <si>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</si>
  <si>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</si>
  <si>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</si>
  <si>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</si>
  <si>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</si>
  <si>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</si>
  <si>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</si>
  <si>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</si>
  <si>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</si>
  <si>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</si>
  <si>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</si>
  <si>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</si>
  <si>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</si>
  <si>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</si>
  <si>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</si>
  <si>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</si>
  <si>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</si>
  <si>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</si>
  <si>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</si>
  <si>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</si>
  <si>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</si>
  <si>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</si>
  <si>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</si>
  <si>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</si>
  <si>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</si>
  <si>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</si>
  <si>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</si>
  <si>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</si>
  <si>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</si>
  <si>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</si>
  <si>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</si>
  <si>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</si>
  <si>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</si>
  <si>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</si>
  <si>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</si>
  <si>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</si>
  <si>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</si>
  <si>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</si>
  <si>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</si>
  <si>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</si>
  <si>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</si>
  <si>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</si>
  <si>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</si>
  <si>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</si>
  <si>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</si>
  <si>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</si>
  <si>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</si>
  <si>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</si>
  <si>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</si>
  <si>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</si>
  <si>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</si>
  <si>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</si>
  <si>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</si>
  <si>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</si>
  <si>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</si>
  <si>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</si>
  <si>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</si>
  <si>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</si>
  <si>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</si>
  <si>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</si>
  <si>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</si>
  <si>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</si>
  <si>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</si>
  <si>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</si>
  <si>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</si>
  <si>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</si>
  <si>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</si>
  <si>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</si>
  <si>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</si>
  <si>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</si>
  <si>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</si>
  <si>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</si>
  <si>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</si>
  <si>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</si>
  <si>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</si>
  <si>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</si>
  <si>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</si>
  <si>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</si>
  <si>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Diciembre de 2024 y al 31 de Diciembre de 2023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</si>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</sst>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169" fontId="7" fillId="0" borderId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0" xfId="10" applyFont="1" applyAlignment="1" applyProtection="1">
      <alignment horizontal="center" vertical="top" wrapText="1"/>
      <protection locked="0"/>
    </xf>
    <xf numFmtId="4" fontId="8" fillId="0" borderId="0" xfId="10" applyNumberFormat="1" applyFont="1" applyAlignment="1" applyProtection="1">
      <alignment horizontal="center" vertical="top"/>
      <protection locked="0"/>
    </xf>
    <xf numFmtId="0" fontId="8" fillId="0" borderId="2" xfId="10" applyFont="1" applyFill="1" applyBorder="1" applyAlignment="1" applyProtection="1">
      <alignment horizontal="left" vertical="center" shrinkToFit="1"/>
      <protection locked="0"/>
    </xf>
    <xf numFmtId="0" fontId="8" fillId="0" borderId="0" xfId="10" applyFont="1" applyAlignment="1" applyProtection="1">
      <alignment horizontal="center" vertical="top"/>
      <protection locked="0"/>
    </xf>
  </cellXfs>
  <cellStyles count="18">
    <cellStyle name="=C:\WINNT\SYSTEM32\COMMAND.COM" xfId="2" xr:uid="{00000000-0005-0000-0000-000000000000}"/>
    <cellStyle name="Euro" xfId="3" xr:uid="{00000000-0005-0000-0000-000001000000}"/>
    <cellStyle name="Millares 2" xfId="4" xr:uid="{00000000-0005-0000-0000-000002000000}"/>
    <cellStyle name="Millares 2 2" xfId="5" xr:uid="{00000000-0005-0000-0000-000003000000}"/>
    <cellStyle name="Millares 2 3" xfId="6" xr:uid="{00000000-0005-0000-0000-000004000000}"/>
    <cellStyle name="Millares 3" xfId="7" xr:uid="{00000000-0005-0000-0000-000005000000}"/>
    <cellStyle name="Moneda 2" xfId="8" xr:uid="{00000000-0005-0000-0000-000006000000}"/>
    <cellStyle name="Normal" xfId="0" builtinId="0"/>
    <cellStyle name="Normal 2" xfId="1" xr:uid="{00000000-0005-0000-0000-000001000000}"/>
    <cellStyle name="Normal 2 2" xfId="10" xr:uid="{00000000-0005-0000-0000-000009000000}"/>
    <cellStyle name="Normal 2 3" xfId="9" xr:uid="{00000000-0005-0000-0000-000008000000}"/>
    <cellStyle name="Normal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0"/>
  <sheetViews>
    <sheetView tabSelected="1" topLeftCell="A58" zoomScaleNormal="100" workbookViewId="0">
      <selection activeCell="I85" sqref="I85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2024</v>
      </c>
      <c r="C2" s="2">
        <v>2023</v>
      </c>
      <c r="D2" s="1" t="s">
        <v>0</v>
      </c>
      <c r="E2" s="2">
        <v>2024</v>
      </c>
      <c r="F2" s="2">
        <v>2023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49091934.490000002</v>
      </c>
      <c r="C6" s="9">
        <f>SUM(C7:C13)</f>
        <v>40240173.159999996</v>
      </c>
      <c r="D6" s="5" t="s">
        <v>6</v>
      </c>
      <c r="E6" s="9">
        <f>SUM(E7:E15)</f>
        <v>12092425.499999998</v>
      </c>
      <c r="F6" s="9">
        <f>SUM(F7:F15)</f>
        <v>11713476.18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8961441.6999999993</v>
      </c>
      <c r="F7" s="9">
        <v>7727077.04</v>
      </c>
    </row>
    <row r="8" spans="1:6" x14ac:dyDescent="0.2">
      <c r="A8" s="10" t="s">
        <v>9</v>
      </c>
      <c r="B8" s="9">
        <v>49091934.490000002</v>
      </c>
      <c r="C8" s="9">
        <v>40240173.159999996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1910182.79</v>
      </c>
      <c r="F13" s="9">
        <v>1734788.15</v>
      </c>
    </row>
    <row r="14" spans="1:6" x14ac:dyDescent="0.2">
      <c r="A14" s="3" t="s">
        <v>21</v>
      </c>
      <c r="B14" s="9">
        <f>SUM(B15:B21)</f>
        <v>1519063.83</v>
      </c>
      <c r="C14" s="9">
        <f>SUM(C15:C21)</f>
        <v>1505742.97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1220801.01</v>
      </c>
      <c r="F15" s="9">
        <v>2251610.9900000002</v>
      </c>
    </row>
    <row r="16" spans="1:6" x14ac:dyDescent="0.2">
      <c r="A16" s="10" t="s">
        <v>25</v>
      </c>
      <c r="B16" s="9">
        <v>13200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1505863.83</v>
      </c>
      <c r="C17" s="9">
        <v>1505742.97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950291.96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460788.75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489503.21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1238026.79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1238026.79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30934.16</v>
      </c>
      <c r="F39" s="9">
        <f>SUM(F40:F42)</f>
        <v>28498.7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30934.16</v>
      </c>
      <c r="F40" s="9">
        <v>28498.7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51597840.280000001</v>
      </c>
      <c r="C44" s="7">
        <f>C6+C14+C22+C28+C34+C35+C38</f>
        <v>41782466.129999995</v>
      </c>
      <c r="D44" s="8" t="s">
        <v>80</v>
      </c>
      <c r="E44" s="7">
        <f>E6+E16+E20+E23+E24+E28+E35+E39</f>
        <v>13386986.449999999</v>
      </c>
      <c r="F44" s="7">
        <f>F6+F16+F20+F23+F24+F28+F35+F39</f>
        <v>11767574.879999999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98871306.150000006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78398132.390000001</v>
      </c>
      <c r="C50" s="9">
        <v>78353430.489999995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-69241750.609999999</v>
      </c>
      <c r="C52" s="9">
        <v>-67546095.909999996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13386986.449999999</v>
      </c>
      <c r="F56" s="7">
        <f>F54+F44</f>
        <v>11767574.879999999</v>
      </c>
    </row>
    <row r="57" spans="1:6" x14ac:dyDescent="0.2">
      <c r="A57" s="12" t="s">
        <v>100</v>
      </c>
      <c r="B57" s="7">
        <f>SUM(B47:B55)</f>
        <v>108527687.93000002</v>
      </c>
      <c r="C57" s="7">
        <f>SUM(C47:C55)</f>
        <v>109464805.90000001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160125528.21000004</v>
      </c>
      <c r="C59" s="7">
        <f>C44+C57</f>
        <v>151247272.03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174727786.66</v>
      </c>
      <c r="F60" s="9">
        <f>SUM(F61:F63)</f>
        <v>172191581.24000001</v>
      </c>
    </row>
    <row r="61" spans="1:6" x14ac:dyDescent="0.2">
      <c r="A61" s="13"/>
      <c r="B61" s="9"/>
      <c r="C61" s="9"/>
      <c r="D61" s="5" t="s">
        <v>104</v>
      </c>
      <c r="E61" s="9">
        <v>121773837.69</v>
      </c>
      <c r="F61" s="9">
        <v>119237632.27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-27989244.899999995</v>
      </c>
      <c r="F65" s="9">
        <f>SUM(F66:F70)</f>
        <v>-32711884.090000004</v>
      </c>
    </row>
    <row r="66" spans="1:6" x14ac:dyDescent="0.2">
      <c r="A66" s="13"/>
      <c r="B66" s="9"/>
      <c r="C66" s="9"/>
      <c r="D66" s="5" t="s">
        <v>108</v>
      </c>
      <c r="E66" s="9">
        <v>7971010.1399999997</v>
      </c>
      <c r="F66" s="9">
        <v>4275411.34</v>
      </c>
    </row>
    <row r="67" spans="1:6" x14ac:dyDescent="0.2">
      <c r="A67" s="13"/>
      <c r="B67" s="9"/>
      <c r="C67" s="9"/>
      <c r="D67" s="5" t="s">
        <v>109</v>
      </c>
      <c r="E67" s="9">
        <v>-37208880.229999997</v>
      </c>
      <c r="F67" s="9">
        <v>-36334972.700000003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1248625.19</v>
      </c>
      <c r="F69" s="9">
        <v>-652322.73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146738541.75999999</v>
      </c>
      <c r="F76" s="7">
        <f>F60+F65+F72</f>
        <v>139479697.15000001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160125528.20999998</v>
      </c>
      <c r="F78" s="7">
        <f>F56+F76</f>
        <v>151247272.03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27" t="s">
        <v>120</v>
      </c>
      <c r="B80" s="27"/>
      <c r="C80" s="27"/>
      <c r="D80" s="27"/>
      <c r="E80" s="27"/>
      <c r="F80" s="27"/>
    </row>
    <row r="88" spans="1:6" x14ac:dyDescent="0.2">
      <c r="A88" s="25" t="s">
        <v>121</v>
      </c>
      <c r="B88" s="25"/>
      <c r="C88" s="26" t="s">
        <v>122</v>
      </c>
      <c r="D88" s="26"/>
      <c r="E88" s="26"/>
      <c r="F88" s="26"/>
    </row>
    <row r="89" spans="1:6" x14ac:dyDescent="0.2">
      <c r="A89" s="28" t="s">
        <v>123</v>
      </c>
      <c r="B89" s="28"/>
      <c r="C89" s="26" t="s">
        <v>124</v>
      </c>
      <c r="D89" s="26"/>
      <c r="E89" s="26"/>
      <c r="F89" s="26"/>
    </row>
    <row r="90" spans="1:6" x14ac:dyDescent="0.2">
      <c r="A90" s="25" t="s">
        <v>125</v>
      </c>
      <c r="B90" s="25"/>
      <c r="C90" s="26" t="s">
        <v>126</v>
      </c>
      <c r="D90" s="26"/>
      <c r="E90" s="26"/>
      <c r="F90" s="26"/>
    </row>
  </sheetData>
  <mergeCells count="8">
    <mergeCell ref="A1:F1"/>
    <mergeCell ref="A90:B90"/>
    <mergeCell ref="C90:F90"/>
    <mergeCell ref="A80:F80"/>
    <mergeCell ref="A88:B88"/>
    <mergeCell ref="C88:F88"/>
    <mergeCell ref="A89:B89"/>
    <mergeCell ref="C89:F8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2017-01-11T17:17:46Z</dcterms:created>
  <dcterms:modified xsi:type="dcterms:W3CDTF">2025-01-28T20:34:59Z</dcterms:modified>
</cp:coreProperties>
</file>