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5.IT\6-IDF\"/>
    </mc:Choice>
  </mc:AlternateContent>
  <xr:revisionPtr revIDLastSave="0" documentId="8_{379CA7E0-54E0-4858-BDFD-7B91B0577679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definedNames>
    <definedName name="_xlnm.Print_Area" localSheetId="0">Hoja1!$A$1:$D$83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D44" i="1" s="1"/>
  <c r="D11" i="1" s="1"/>
  <c r="D8" i="1" s="1"/>
  <c r="C37" i="1"/>
  <c r="B37" i="1"/>
  <c r="D29" i="1"/>
  <c r="C29" i="1"/>
  <c r="B29" i="1"/>
  <c r="D13" i="1"/>
  <c r="C13" i="1"/>
  <c r="B13" i="1"/>
  <c r="D21" i="1" l="1"/>
  <c r="D23" i="1" s="1"/>
  <c r="D25" i="1" s="1"/>
  <c r="D33" i="1" s="1"/>
  <c r="B57" i="1"/>
  <c r="B59" i="1" s="1"/>
  <c r="C57" i="1"/>
  <c r="C59" i="1" s="1"/>
  <c r="D57" i="1"/>
  <c r="D59" i="1" s="1"/>
  <c r="C44" i="1"/>
  <c r="C11" i="1" s="1"/>
  <c r="C8" i="1" s="1"/>
  <c r="C21" i="1" s="1"/>
  <c r="C23" i="1" s="1"/>
  <c r="C25" i="1" s="1"/>
  <c r="C33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<sst xmlns="http://schemas.openxmlformats.org/spreadsheetml/2006/main" count="70" uniqueCount="50">
  <si>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</si>
  <si>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</si>
  <si>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</si>
  <si>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</si>
  <si>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</si>
  <si>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</si>
  <si>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</si>
  <si>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</si>
  <si>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</si>
  <si>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</si>
  <si>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</si>
  <si>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</si>
  <si>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</si>
  <si>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</si>
  <si>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</si>
  <si>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</si>
  <si>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</si>
  <si>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</si>
  <si>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</si>
  <si>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</si>
  <si>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</si>
  <si>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</si>
  <si>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</si>
  <si>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</si>
  <si>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</si>
  <si>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</si>
  <si>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</si>
  <si>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</si>
  <si>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</si>
  <si>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</si>
  <si>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</si>
  <si>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</si>
  <si>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</si>
  <si>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</si>
  <si>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</si>
  <si>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</si>
  <si>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</si>
  <si>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</si>
  <si>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</si>
  <si>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</si>
  <si>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</si>
  <si>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</si>
  <si>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</si>
  <si>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UNIVERSIDAD TECNOLOGICA DEL NORTE DE GUANAJUATO</t>
  </si>
  <si>
    <t>del 01 de Enero al 31 de Marzo de 2025</t>
  </si>
  <si>
    <t>Bajo protesta de decir verdad declaramos de los formatos de la LDF son correctos y responsabilidad del ente emisor</t>
  </si>
  <si>
    <t>M. en C. Andrés Salvador Casillas Barajas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</si>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</sst>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7" formatCode="_-&quot;$&quot;* #,##0.00_-;\-&quot;$&quot;* #,##0.00_-;_-&quot;$&quot;* &quot;-&quot;??_-;_-@_-"/>
    <numFmt numFmtId="168" formatCode="_-* #,##0.00_-;\-* #,##0.00_-;_-* &quot;-&quot;??_-;_-@_-"/>
    <numFmt numFmtId="170" formatCode="_-[$€-2]* #,##0.00_-;\-[$€-2]* #,##0.00_-;_-[$€-2]* &quot;-&quot;??_-"/>
    <numFmt numFmtId="171" formatCode="General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8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9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167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71" fontId="8" fillId="0" borderId="0"/>
    <xf numFmtId="170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9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7" fillId="0" borderId="0" xfId="6" applyFont="1" applyFill="1" applyBorder="1" applyAlignment="1" applyProtection="1">
      <alignment horizontal="center" vertical="top" wrapText="1"/>
      <protection locked="0"/>
    </xf>
    <xf numFmtId="4" fontId="7" fillId="0" borderId="0" xfId="6" applyNumberFormat="1" applyFont="1" applyFill="1" applyBorder="1" applyAlignment="1" applyProtection="1">
      <alignment vertical="top" wrapText="1"/>
      <protection locked="0"/>
    </xf>
    <xf numFmtId="4" fontId="7" fillId="0" borderId="0" xfId="6" applyNumberFormat="1" applyFont="1" applyFill="1" applyBorder="1" applyAlignment="1" applyProtection="1">
      <alignment horizontal="center" vertical="top" wrapText="1"/>
      <protection locked="0"/>
    </xf>
    <xf numFmtId="0" fontId="7" fillId="0" borderId="0" xfId="6" applyFont="1" applyFill="1" applyBorder="1" applyAlignment="1" applyProtection="1">
      <alignment vertical="center" wrapText="1"/>
      <protection locked="0"/>
    </xf>
    <xf numFmtId="0" fontId="7" fillId="0" borderId="0" xfId="6" applyFont="1" applyFill="1" applyBorder="1" applyAlignment="1" applyProtection="1">
      <alignment horizontal="center" vertical="center" wrapText="1"/>
      <protection locked="0"/>
    </xf>
  </cellXfs>
  <cellStyles count="486">
    <cellStyle name="=C:\WINNT\SYSTEM32\COMMAND.COM" xfId="23" xr:uid="{00000000-0005-0000-0000-000000000000}"/>
    <cellStyle name="Euro" xfId="24" xr:uid="{00000000-0005-0000-0000-000001000000}"/>
    <cellStyle name="Millares" xfId="1" builtinId="3"/>
    <cellStyle name="Millares 2" xfId="25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3" xfId="277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3" xfId="286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3" xfId="310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3" xfId="316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3" xfId="321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3" xfId="328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3" xfId="333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2" xfId="26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3" xfId="329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3" xfId="334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6" xfId="240" xr:uid="{00000000-0005-0000-0000-000003000000}"/>
    <cellStyle name="Millares 2 2 17" xfId="251" xr:uid="{00000000-0005-0000-0000-000003000000}"/>
    <cellStyle name="Millares 2 2 18" xfId="444" xr:uid="{00000000-0005-0000-0000-000003000000}"/>
    <cellStyle name="Millares 2 2 19" xfId="450" xr:uid="{00000000-0005-0000-0000-000003000000}"/>
    <cellStyle name="Millares 2 2 2" xfId="38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3" xfId="292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4" xfId="258" xr:uid="{00000000-0005-0000-0000-000003000000}"/>
    <cellStyle name="Millares 2 2 20" xfId="456" xr:uid="{00000000-0005-0000-0000-000003000000}"/>
    <cellStyle name="Millares 2 2 21" xfId="464" xr:uid="{00000000-0005-0000-0000-000003000000}"/>
    <cellStyle name="Millares 2 2 22" xfId="470" xr:uid="{00000000-0005-0000-0000-000003000000}"/>
    <cellStyle name="Millares 2 2 23" xfId="476" xr:uid="{00000000-0005-0000-0000-000003000000}"/>
    <cellStyle name="Millares 2 2 24" xfId="481" xr:uid="{00000000-0005-0000-0000-000003000000}"/>
    <cellStyle name="Millares 2 2 3" xfId="49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3" xfId="301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4" xfId="267" xr:uid="{00000000-0005-0000-0000-000003000000}"/>
    <cellStyle name="Millares 2 2 4" xfId="58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3" xfId="306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4" xfId="272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3" xfId="278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3" xfId="287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3" xfId="311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3" xfId="317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3" xfId="322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1" xfId="239" xr:uid="{00000000-0005-0000-0000-000002000000}"/>
    <cellStyle name="Millares 2 22" xfId="250" xr:uid="{00000000-0005-0000-0000-000002000000}"/>
    <cellStyle name="Millares 2 23" xfId="443" xr:uid="{00000000-0005-0000-0000-000002000000}"/>
    <cellStyle name="Millares 2 24" xfId="449" xr:uid="{00000000-0005-0000-0000-000002000000}"/>
    <cellStyle name="Millares 2 25" xfId="455" xr:uid="{00000000-0005-0000-0000-000002000000}"/>
    <cellStyle name="Millares 2 26" xfId="463" xr:uid="{00000000-0005-0000-0000-000002000000}"/>
    <cellStyle name="Millares 2 27" xfId="469" xr:uid="{00000000-0005-0000-0000-000002000000}"/>
    <cellStyle name="Millares 2 28" xfId="475" xr:uid="{00000000-0005-0000-0000-000002000000}"/>
    <cellStyle name="Millares 2 29" xfId="480" xr:uid="{00000000-0005-0000-0000-000002000000}"/>
    <cellStyle name="Millares 2 3" xfId="27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3" xfId="330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3" xfId="335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6" xfId="241" xr:uid="{00000000-0005-0000-0000-000004000000}"/>
    <cellStyle name="Millares 2 3 17" xfId="252" xr:uid="{00000000-0005-0000-0000-000004000000}"/>
    <cellStyle name="Millares 2 3 18" xfId="445" xr:uid="{00000000-0005-0000-0000-000004000000}"/>
    <cellStyle name="Millares 2 3 19" xfId="451" xr:uid="{00000000-0005-0000-0000-000004000000}"/>
    <cellStyle name="Millares 2 3 2" xfId="39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3" xfId="293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4" xfId="259" xr:uid="{00000000-0005-0000-0000-000004000000}"/>
    <cellStyle name="Millares 2 3 20" xfId="457" xr:uid="{00000000-0005-0000-0000-000004000000}"/>
    <cellStyle name="Millares 2 3 21" xfId="465" xr:uid="{00000000-0005-0000-0000-000004000000}"/>
    <cellStyle name="Millares 2 3 22" xfId="471" xr:uid="{00000000-0005-0000-0000-000004000000}"/>
    <cellStyle name="Millares 2 3 23" xfId="477" xr:uid="{00000000-0005-0000-0000-000004000000}"/>
    <cellStyle name="Millares 2 3 24" xfId="482" xr:uid="{00000000-0005-0000-0000-000004000000}"/>
    <cellStyle name="Millares 2 3 3" xfId="50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3" xfId="302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4" xfId="268" xr:uid="{00000000-0005-0000-0000-000004000000}"/>
    <cellStyle name="Millares 2 3 4" xfId="59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3" xfId="307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4" xfId="273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3" xfId="279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3" xfId="288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3" xfId="312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3" xfId="318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3" xfId="323" xr:uid="{00000000-0005-0000-0000-000004000000}"/>
    <cellStyle name="Millares 2 4" xfId="11" xr:uid="{9C52B42F-0AFF-4455-B509-0779FB955F4F}"/>
    <cellStyle name="Millares 2 4 2" xfId="45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3" xfId="297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4" xfId="263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3" xfId="283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5" xfId="247" xr:uid="{9C52B42F-0AFF-4455-B509-0779FB955F4F}"/>
    <cellStyle name="Millares 2 5" xfId="7" xr:uid="{72709DA8-5094-40FB-99BF-135DCE352ACD}"/>
    <cellStyle name="Millares 2 5 2" xfId="44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3" xfId="296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4" xfId="262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3" xfId="282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5" xfId="246" xr:uid="{72709DA8-5094-40FB-99BF-135DCE352ACD}"/>
    <cellStyle name="Millares 2 6" xfId="12" xr:uid="{C6D57332-1941-447A-8B1C-3BFB33041A65}"/>
    <cellStyle name="Millares 2 6 2" xfId="46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3" xfId="298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4" xfId="264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3" xfId="284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5" xfId="248" xr:uid="{C6D57332-1941-447A-8B1C-3BFB33041A65}"/>
    <cellStyle name="Millares 2 7" xfId="37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3" xfId="291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4" xfId="257" xr:uid="{00000000-0005-0000-0000-000002000000}"/>
    <cellStyle name="Millares 2 8" xfId="48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3" xfId="300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4" xfId="266" xr:uid="{00000000-0005-0000-0000-000002000000}"/>
    <cellStyle name="Millares 2 9" xfId="57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3" xfId="305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4" xfId="271" xr:uid="{00000000-0005-0000-0000-000002000000}"/>
    <cellStyle name="Millares 3" xfId="28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3" xfId="331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3" xfId="336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6" xfId="242" xr:uid="{00000000-0005-0000-0000-000005000000}"/>
    <cellStyle name="Millares 3 17" xfId="253" xr:uid="{00000000-0005-0000-0000-000005000000}"/>
    <cellStyle name="Millares 3 18" xfId="446" xr:uid="{00000000-0005-0000-0000-000005000000}"/>
    <cellStyle name="Millares 3 19" xfId="452" xr:uid="{00000000-0005-0000-0000-000005000000}"/>
    <cellStyle name="Millares 3 2" xfId="40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3" xfId="294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4" xfId="260" xr:uid="{00000000-0005-0000-0000-000005000000}"/>
    <cellStyle name="Millares 3 20" xfId="458" xr:uid="{00000000-0005-0000-0000-000005000000}"/>
    <cellStyle name="Millares 3 21" xfId="466" xr:uid="{00000000-0005-0000-0000-000005000000}"/>
    <cellStyle name="Millares 3 22" xfId="472" xr:uid="{00000000-0005-0000-0000-000005000000}"/>
    <cellStyle name="Millares 3 23" xfId="478" xr:uid="{00000000-0005-0000-0000-000005000000}"/>
    <cellStyle name="Millares 3 24" xfId="483" xr:uid="{00000000-0005-0000-0000-000005000000}"/>
    <cellStyle name="Millares 3 3" xfId="51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3" xfId="303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4" xfId="269" xr:uid="{00000000-0005-0000-0000-000005000000}"/>
    <cellStyle name="Millares 3 4" xfId="60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3" xfId="308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4" xfId="274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3" xfId="280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3" xfId="289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3" xfId="313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3" xfId="319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3" xfId="324" xr:uid="{00000000-0005-0000-0000-000005000000}"/>
    <cellStyle name="Millares 4" xfId="216" xr:uid="{00000000-0005-0000-0000-000042000000}"/>
    <cellStyle name="Millares 4 2" xfId="420" xr:uid="{00000000-0005-0000-0000-000042000000}"/>
    <cellStyle name="Millares 5" xfId="326" xr:uid="{00000000-0005-0000-0000-000042000000}"/>
    <cellStyle name="Moneda 10" xfId="474" xr:uid="{00000000-0005-0000-0000-000008020000}"/>
    <cellStyle name="Moneda 11" xfId="485" xr:uid="{00000000-0005-0000-0000-000013020000}"/>
    <cellStyle name="Moneda 2" xfId="29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3" xfId="332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3" xfId="337" xr:uid="{00000000-0005-0000-0000-000006000000}"/>
    <cellStyle name="Moneda 2 12" xfId="133" xr:uid="{00000000-0005-0000-0000-000006000000}"/>
    <cellStyle name="Moneda 2 12 2" xfId="342" xr:uid="{00000000-0005-0000-0000-000006000000}"/>
    <cellStyle name="Moneda 2 13" xfId="144" xr:uid="{00000000-0005-0000-0000-000006000000}"/>
    <cellStyle name="Moneda 2 13 2" xfId="351" xr:uid="{00000000-0005-0000-0000-000006000000}"/>
    <cellStyle name="Moneda 2 14" xfId="232" xr:uid="{00000000-0005-0000-0000-000006000000}"/>
    <cellStyle name="Moneda 2 14 2" xfId="436" xr:uid="{00000000-0005-0000-0000-000006000000}"/>
    <cellStyle name="Moneda 2 15" xfId="238" xr:uid="{00000000-0005-0000-0000-000006000000}"/>
    <cellStyle name="Moneda 2 15 2" xfId="442" xr:uid="{00000000-0005-0000-0000-000006000000}"/>
    <cellStyle name="Moneda 2 16" xfId="243" xr:uid="{00000000-0005-0000-0000-000006000000}"/>
    <cellStyle name="Moneda 2 17" xfId="254" xr:uid="{00000000-0005-0000-0000-000006000000}"/>
    <cellStyle name="Moneda 2 18" xfId="447" xr:uid="{00000000-0005-0000-0000-000006000000}"/>
    <cellStyle name="Moneda 2 19" xfId="453" xr:uid="{00000000-0005-0000-0000-000006000000}"/>
    <cellStyle name="Moneda 2 2" xfId="41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3" xfId="295" xr:uid="{00000000-0005-0000-0000-000006000000}"/>
    <cellStyle name="Moneda 2 2 3" xfId="151" xr:uid="{00000000-0005-0000-0000-000006000000}"/>
    <cellStyle name="Moneda 2 2 3 2" xfId="356" xr:uid="{00000000-0005-0000-0000-000006000000}"/>
    <cellStyle name="Moneda 2 2 4" xfId="261" xr:uid="{00000000-0005-0000-0000-000006000000}"/>
    <cellStyle name="Moneda 2 20" xfId="459" xr:uid="{00000000-0005-0000-0000-000006000000}"/>
    <cellStyle name="Moneda 2 21" xfId="467" xr:uid="{00000000-0005-0000-0000-000006000000}"/>
    <cellStyle name="Moneda 2 22" xfId="473" xr:uid="{00000000-0005-0000-0000-000006000000}"/>
    <cellStyle name="Moneda 2 23" xfId="479" xr:uid="{00000000-0005-0000-0000-000006000000}"/>
    <cellStyle name="Moneda 2 24" xfId="484" xr:uid="{00000000-0005-0000-0000-000006000000}"/>
    <cellStyle name="Moneda 2 3" xfId="52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3" xfId="304" xr:uid="{00000000-0005-0000-0000-000006000000}"/>
    <cellStyle name="Moneda 2 3 3" xfId="160" xr:uid="{00000000-0005-0000-0000-000006000000}"/>
    <cellStyle name="Moneda 2 3 3 2" xfId="365" xr:uid="{00000000-0005-0000-0000-000006000000}"/>
    <cellStyle name="Moneda 2 3 4" xfId="270" xr:uid="{00000000-0005-0000-0000-000006000000}"/>
    <cellStyle name="Moneda 2 4" xfId="61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3" xfId="309" xr:uid="{00000000-0005-0000-0000-000006000000}"/>
    <cellStyle name="Moneda 2 4 3" xfId="165" xr:uid="{00000000-0005-0000-0000-000006000000}"/>
    <cellStyle name="Moneda 2 4 3 2" xfId="370" xr:uid="{00000000-0005-0000-0000-000006000000}"/>
    <cellStyle name="Moneda 2 4 4" xfId="275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3" xfId="281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3" xfId="290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3" xfId="314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3" xfId="320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3" xfId="325" xr:uid="{00000000-0005-0000-0000-000006000000}"/>
    <cellStyle name="Moneda 3" xfId="20" xr:uid="{875AEBB6-4096-4023-8C22-D1503F097201}"/>
    <cellStyle name="Moneda 3 2" xfId="47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3" xfId="299" xr:uid="{875AEBB6-4096-4023-8C22-D1503F097201}"/>
    <cellStyle name="Moneda 3 2 3" xfId="155" xr:uid="{875AEBB6-4096-4023-8C22-D1503F097201}"/>
    <cellStyle name="Moneda 3 2 3 2" xfId="360" xr:uid="{875AEBB6-4096-4023-8C22-D1503F097201}"/>
    <cellStyle name="Moneda 3 2 4" xfId="265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3" xfId="285" xr:uid="{875AEBB6-4096-4023-8C22-D1503F097201}"/>
    <cellStyle name="Moneda 3 4" xfId="139" xr:uid="{875AEBB6-4096-4023-8C22-D1503F097201}"/>
    <cellStyle name="Moneda 3 4 2" xfId="346" xr:uid="{875AEBB6-4096-4023-8C22-D1503F097201}"/>
    <cellStyle name="Moneda 3 5" xfId="249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3" xfId="315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3" xfId="327" xr:uid="{00000000-0005-0000-0000-0000A3000000}"/>
    <cellStyle name="Moneda 6" xfId="233" xr:uid="{00000000-0005-0000-0000-000017010000}"/>
    <cellStyle name="Moneda 6 2" xfId="437" xr:uid="{00000000-0005-0000-0000-000017010000}"/>
    <cellStyle name="Moneda 7" xfId="448" xr:uid="{00000000-0005-0000-0000-0000EE010000}"/>
    <cellStyle name="Moneda 8" xfId="454" xr:uid="{00000000-0005-0000-0000-0000F4010000}"/>
    <cellStyle name="Moneda 9" xfId="468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2" xfId="2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2" xfId="6" xr:uid="{FE20F223-A53B-4993-AEFC-A70518229D2B}"/>
    <cellStyle name="Normal 2 2 2" xfId="4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9" xr:uid="{84CEFB60-5776-44F2-95C8-7F1D4B87226D}"/>
    <cellStyle name="Normal 2 3 2" xfId="15" xr:uid="{A1C1C18E-06E3-433D-8BF1-784A271873C5}"/>
    <cellStyle name="Normal 2 4" xfId="13" xr:uid="{39D077A3-BEEE-4920-B575-5F78F8A99DD3}"/>
    <cellStyle name="Normal 2 5" xfId="43" xr:uid="{DC798B24-C32D-40FA-8103-F65E4A221F4F}"/>
    <cellStyle name="Normal 2 6" xfId="5" xr:uid="{01FFAEC2-A001-4A0E-931D-2EC0EDCC9FA6}"/>
    <cellStyle name="Normal 2 7" xfId="3" xr:uid="{6D9B44CF-0679-45DF-9777-C47BE1D55C4D}"/>
    <cellStyle name="Normal 2 8" xfId="14" xr:uid="{0E30B632-DF22-40E5-BDD3-045D9FB21F95}"/>
    <cellStyle name="Normal 2 9" xfId="56" xr:uid="{DC798B24-C32D-40FA-8103-F65E4A221F4F}"/>
    <cellStyle name="Normal 22" xfId="460" xr:uid="{CCC90FF7-E2F7-4F99-BCE6-1FF41FBF9E19}"/>
    <cellStyle name="Normal 3" xfId="30" xr:uid="{00000000-0005-0000-0000-00000A000000}"/>
    <cellStyle name="Normal 3 2" xfId="10" xr:uid="{6F1687F4-FFF0-43C1-8730-4C4166731BD8}"/>
    <cellStyle name="Normal 3 3" xfId="123" xr:uid="{00000000-0005-0000-0000-000009000000}"/>
    <cellStyle name="Normal 4" xfId="31" xr:uid="{00000000-0005-0000-0000-00000B000000}"/>
    <cellStyle name="Normal 4 2" xfId="18" xr:uid="{0108B8D9-43B5-4124-9644-DBD05DCC5491}"/>
    <cellStyle name="Normal 4 3" xfId="8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1" xr:uid="{00000000-0005-0000-0000-000010000000}"/>
    <cellStyle name="Normal 6 2 5" xfId="17" xr:uid="{0B6C376E-38B8-4989-B4A6-EF096ABA701C}"/>
    <cellStyle name="Normal 6 2 6" xfId="146" xr:uid="{00000000-0005-0000-0000-000010000000}"/>
    <cellStyle name="Normal 6 2 7" xfId="256" xr:uid="{00000000-0005-0000-0000-000010000000}"/>
    <cellStyle name="Normal 6 3" xfId="53" xr:uid="{00000000-0005-0000-0000-00000F000000}"/>
    <cellStyle name="Normal 6 4" xfId="62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7" xfId="42" xr:uid="{00000000-0005-0000-0000-000050000000}"/>
    <cellStyle name="Normal 8" xfId="19" xr:uid="{69B96ED8-B079-429A-8BA4-E1F3DF7BC286}"/>
    <cellStyle name="Normal 9" xfId="16" xr:uid="{4D56E8B6-382C-407E-B912-92CFA48FEFAC}"/>
    <cellStyle name="Porcentaje 2" xfId="21" xr:uid="{BDAD6F94-4E27-44FB-AF5D-F15B4F6732D4}"/>
    <cellStyle name="Porcentaje 3" xfId="166" xr:uid="{00000000-0005-0000-0000-0000BF000000}"/>
    <cellStyle name="Porcentaje 4" xfId="276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activeCell="I22" sqref="I22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50" t="s">
        <v>0</v>
      </c>
      <c r="B1" s="50"/>
      <c r="C1" s="50"/>
      <c r="D1" s="50"/>
      <c r="E1" s="10"/>
      <c r="F1" s="10"/>
      <c r="G1" s="10"/>
      <c r="H1" s="10"/>
      <c r="I1" s="10"/>
      <c r="J1" s="10"/>
      <c r="K1" s="10"/>
    </row>
    <row r="2" spans="1:11" x14ac:dyDescent="0.25">
      <c r="A2" s="38" t="s">
        <v>43</v>
      </c>
      <c r="B2" s="39"/>
      <c r="C2" s="39"/>
      <c r="D2" s="40"/>
      <c r="E2" s="1"/>
      <c r="F2" s="1"/>
      <c r="G2" s="1"/>
      <c r="H2" s="1"/>
      <c r="I2" s="1"/>
      <c r="J2" s="1"/>
      <c r="K2" s="1"/>
    </row>
    <row r="3" spans="1:11" x14ac:dyDescent="0.25">
      <c r="A3" s="41" t="s">
        <v>1</v>
      </c>
      <c r="B3" s="42"/>
      <c r="C3" s="42"/>
      <c r="D3" s="43"/>
      <c r="E3" s="1"/>
      <c r="F3" s="1"/>
      <c r="G3" s="1"/>
      <c r="H3" s="1"/>
      <c r="I3" s="1"/>
      <c r="J3" s="1"/>
      <c r="K3" s="1"/>
    </row>
    <row r="4" spans="1:11" x14ac:dyDescent="0.25">
      <c r="A4" s="44" t="s">
        <v>44</v>
      </c>
      <c r="B4" s="45"/>
      <c r="C4" s="45"/>
      <c r="D4" s="46"/>
      <c r="E4" s="1"/>
      <c r="F4" s="1"/>
      <c r="G4" s="1"/>
      <c r="H4" s="1"/>
      <c r="I4" s="1"/>
      <c r="J4" s="1"/>
      <c r="K4" s="1"/>
    </row>
    <row r="5" spans="1:11" x14ac:dyDescent="0.25">
      <c r="A5" s="47" t="s">
        <v>2</v>
      </c>
      <c r="B5" s="48"/>
      <c r="C5" s="48"/>
      <c r="D5" s="49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25">
        <f>SUM(B9:B11)</f>
        <v>118687507</v>
      </c>
      <c r="C8" s="25">
        <f>SUM(C9:C11)</f>
        <v>45920673.730000004</v>
      </c>
      <c r="D8" s="25">
        <f>SUM(D9:D11)</f>
        <v>25513433.73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30">
        <v>67669406</v>
      </c>
      <c r="C9" s="30">
        <v>25513433.73</v>
      </c>
      <c r="D9" s="30">
        <v>25513433.73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30">
        <v>51018101</v>
      </c>
      <c r="C10" s="30">
        <v>20407240</v>
      </c>
      <c r="D10" s="30">
        <v>0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25">
        <f>SUM(B14:B15)</f>
        <v>118687507</v>
      </c>
      <c r="C13" s="25">
        <f t="shared" ref="C13:D13" si="0">SUM(C14:C15)</f>
        <v>23502379.830000002</v>
      </c>
      <c r="D13" s="25">
        <f t="shared" si="0"/>
        <v>23502379.830000002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30">
        <v>67669406</v>
      </c>
      <c r="C14" s="30">
        <v>22584428.420000002</v>
      </c>
      <c r="D14" s="30">
        <v>22584428.420000002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30">
        <v>51018101</v>
      </c>
      <c r="C15" s="30">
        <v>917951.41</v>
      </c>
      <c r="D15" s="30">
        <v>917951.41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28">
        <v>0</v>
      </c>
      <c r="C17" s="25">
        <f>C18+C19</f>
        <v>947552.41</v>
      </c>
      <c r="D17" s="25">
        <f>D18+D19</f>
        <v>947552.41</v>
      </c>
    </row>
    <row r="18" spans="1:4" x14ac:dyDescent="0.25">
      <c r="A18" s="3" t="s">
        <v>15</v>
      </c>
      <c r="B18" s="29">
        <v>0</v>
      </c>
      <c r="C18" s="30">
        <v>29601</v>
      </c>
      <c r="D18" s="30">
        <v>29601</v>
      </c>
    </row>
    <row r="19" spans="1:4" x14ac:dyDescent="0.25">
      <c r="A19" s="3" t="s">
        <v>16</v>
      </c>
      <c r="B19" s="29">
        <v>0</v>
      </c>
      <c r="C19" s="30">
        <v>917951.41</v>
      </c>
      <c r="D19" s="30">
        <v>917951.41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17</v>
      </c>
      <c r="B21" s="25">
        <f>B8-B13+B17</f>
        <v>0</v>
      </c>
      <c r="C21" s="25">
        <f>C8-C13+C17</f>
        <v>23365846.310000002</v>
      </c>
      <c r="D21" s="25">
        <f>D8-D13+D17</f>
        <v>2958606.3099999987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18</v>
      </c>
      <c r="B23" s="25">
        <f>B21-B11</f>
        <v>0</v>
      </c>
      <c r="C23" s="25">
        <f>C21-C11</f>
        <v>23365846.310000002</v>
      </c>
      <c r="D23" s="25">
        <f>D21-D11</f>
        <v>2958606.3099999987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19</v>
      </c>
      <c r="B25" s="25">
        <f>B23-B17</f>
        <v>0</v>
      </c>
      <c r="C25" s="25">
        <f>C23-C17</f>
        <v>22418293.900000002</v>
      </c>
      <c r="D25" s="25">
        <f>D23-D17</f>
        <v>2011053.8999999985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20</v>
      </c>
      <c r="B28" s="19" t="s">
        <v>21</v>
      </c>
      <c r="C28" s="19" t="s">
        <v>5</v>
      </c>
      <c r="D28" s="19" t="s">
        <v>22</v>
      </c>
    </row>
    <row r="29" spans="1:4" x14ac:dyDescent="0.25">
      <c r="A29" s="5" t="s">
        <v>23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24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25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26</v>
      </c>
      <c r="B33" s="32">
        <f>B25+B29</f>
        <v>0</v>
      </c>
      <c r="C33" s="32">
        <f>C25+C29</f>
        <v>22418293.900000002</v>
      </c>
      <c r="D33" s="32">
        <f>D25+D29</f>
        <v>2011053.8999999985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20</v>
      </c>
      <c r="B36" s="19" t="s">
        <v>27</v>
      </c>
      <c r="C36" s="19" t="s">
        <v>5</v>
      </c>
      <c r="D36" s="19" t="s">
        <v>6</v>
      </c>
    </row>
    <row r="37" spans="1:4" x14ac:dyDescent="0.25">
      <c r="A37" s="5" t="s">
        <v>28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29</v>
      </c>
      <c r="B38" s="33">
        <v>0</v>
      </c>
      <c r="C38" s="33">
        <v>0</v>
      </c>
      <c r="D38" s="33">
        <v>0</v>
      </c>
    </row>
    <row r="39" spans="1:4" x14ac:dyDescent="0.25">
      <c r="A39" s="3" t="s">
        <v>30</v>
      </c>
      <c r="B39" s="33">
        <v>0</v>
      </c>
      <c r="C39" s="33">
        <v>0</v>
      </c>
      <c r="D39" s="33">
        <v>0</v>
      </c>
    </row>
    <row r="40" spans="1:4" x14ac:dyDescent="0.25">
      <c r="A40" s="5" t="s">
        <v>31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32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33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34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20</v>
      </c>
      <c r="B47" s="19" t="s">
        <v>27</v>
      </c>
      <c r="C47" s="19" t="s">
        <v>5</v>
      </c>
      <c r="D47" s="19" t="s">
        <v>6</v>
      </c>
    </row>
    <row r="48" spans="1:4" x14ac:dyDescent="0.25">
      <c r="A48" s="14" t="s">
        <v>35</v>
      </c>
      <c r="B48" s="51">
        <v>67669406</v>
      </c>
      <c r="C48" s="51">
        <v>25513433.73</v>
      </c>
      <c r="D48" s="51">
        <v>25513433.73</v>
      </c>
    </row>
    <row r="49" spans="1:4" x14ac:dyDescent="0.25">
      <c r="A49" s="15" t="s">
        <v>36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29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32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12</v>
      </c>
      <c r="B53" s="53">
        <v>67669406</v>
      </c>
      <c r="C53" s="53">
        <v>22584428.420000002</v>
      </c>
      <c r="D53" s="53">
        <v>22584428.420000002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15</v>
      </c>
      <c r="B55" s="35"/>
      <c r="C55" s="53">
        <v>29601</v>
      </c>
      <c r="D55" s="53">
        <v>29601</v>
      </c>
    </row>
    <row r="56" spans="1:4" x14ac:dyDescent="0.25">
      <c r="A56" s="4"/>
      <c r="B56" s="34"/>
      <c r="C56" s="34"/>
      <c r="D56" s="34"/>
    </row>
    <row r="57" spans="1:4" ht="30" x14ac:dyDescent="0.25">
      <c r="A57" s="12" t="s">
        <v>37</v>
      </c>
      <c r="B57" s="32">
        <f>B48+B49-B53+B55</f>
        <v>0</v>
      </c>
      <c r="C57" s="32">
        <f>C48+C49-C53+C55</f>
        <v>2958606.3099999987</v>
      </c>
      <c r="D57" s="32">
        <f>D48+D49-D53+D55</f>
        <v>2958606.3099999987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38</v>
      </c>
      <c r="B59" s="32">
        <f>B57-B49</f>
        <v>0</v>
      </c>
      <c r="C59" s="32">
        <f>C57-C49</f>
        <v>2958606.3099999987</v>
      </c>
      <c r="D59" s="32">
        <f>D57-D49</f>
        <v>2958606.3099999987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20</v>
      </c>
      <c r="B62" s="19" t="s">
        <v>27</v>
      </c>
      <c r="C62" s="19" t="s">
        <v>5</v>
      </c>
      <c r="D62" s="19" t="s">
        <v>6</v>
      </c>
    </row>
    <row r="63" spans="1:4" x14ac:dyDescent="0.25">
      <c r="A63" s="14" t="s">
        <v>9</v>
      </c>
      <c r="B63" s="52">
        <v>51018101</v>
      </c>
      <c r="C63" s="52">
        <v>20407240</v>
      </c>
      <c r="D63" s="52">
        <v>0</v>
      </c>
    </row>
    <row r="64" spans="1:4" ht="30" x14ac:dyDescent="0.25">
      <c r="A64" s="15" t="s">
        <v>39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30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33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40</v>
      </c>
      <c r="B68" s="30">
        <v>51018101</v>
      </c>
      <c r="C68" s="30">
        <v>917951.41</v>
      </c>
      <c r="D68" s="30">
        <v>917951.41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16</v>
      </c>
      <c r="B70" s="37">
        <v>0</v>
      </c>
      <c r="C70" s="30">
        <v>917951.41</v>
      </c>
      <c r="D70" s="30">
        <v>917951.41</v>
      </c>
    </row>
    <row r="71" spans="1:4" x14ac:dyDescent="0.25">
      <c r="A71" s="4"/>
      <c r="B71" s="27"/>
      <c r="C71" s="27"/>
      <c r="D71" s="27"/>
    </row>
    <row r="72" spans="1:4" ht="30" x14ac:dyDescent="0.25">
      <c r="A72" s="12" t="s">
        <v>41</v>
      </c>
      <c r="B72" s="25">
        <f>B63+B64-B68+B70</f>
        <v>0</v>
      </c>
      <c r="C72" s="25">
        <f>C63+C64-C68+C70</f>
        <v>20407240</v>
      </c>
      <c r="D72" s="25">
        <f>D63+D64-D68+D70</f>
        <v>0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42</v>
      </c>
      <c r="B74" s="25">
        <f>B72-B64</f>
        <v>0</v>
      </c>
      <c r="C74" s="25">
        <f>C72-C64</f>
        <v>20407240</v>
      </c>
      <c r="D74" s="25">
        <f>D72-D64</f>
        <v>0</v>
      </c>
    </row>
    <row r="75" spans="1:4" x14ac:dyDescent="0.25">
      <c r="A75" s="6"/>
      <c r="B75" s="21"/>
      <c r="C75" s="21"/>
      <c r="D75" s="21"/>
    </row>
    <row r="76" spans="1:4" x14ac:dyDescent="0.25">
      <c r="A76" s="54" t="s">
        <v>45</v>
      </c>
    </row>
    <row r="82" spans="1:5" x14ac:dyDescent="0.25">
      <c r="A82" s="55" t="s">
        <v>46</v>
      </c>
      <c r="B82" s="55"/>
      <c r="C82" s="59" t="s">
        <v>48</v>
      </c>
      <c r="D82" s="59"/>
      <c r="E82" s="58"/>
    </row>
    <row r="83" spans="1:5" ht="30" customHeight="1" x14ac:dyDescent="0.25">
      <c r="A83" s="55" t="s">
        <v>47</v>
      </c>
      <c r="B83" s="55"/>
      <c r="C83" s="57" t="s">
        <v>49</v>
      </c>
      <c r="D83" s="57"/>
      <c r="E83" s="56"/>
    </row>
    <row r="84" spans="1:5" x14ac:dyDescent="0.25">
      <c r="C84" s="56"/>
      <c r="D84" s="56"/>
      <c r="E84" s="56"/>
    </row>
  </sheetData>
  <mergeCells count="9">
    <mergeCell ref="A83:B83"/>
    <mergeCell ref="A82:B82"/>
    <mergeCell ref="C82:D82"/>
    <mergeCell ref="C83:D83"/>
    <mergeCell ref="A2:D2"/>
    <mergeCell ref="A3:D3"/>
    <mergeCell ref="A4:D4"/>
    <mergeCell ref="A5:D5"/>
    <mergeCell ref="A1:D1"/>
  </mergeCells>
  <pageMargins left="0.23622047244094491" right="0.23622047244094491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2025-04-25T22:30:14Z</cp:lastPrinted>
  <dcterms:created xsi:type="dcterms:W3CDTF">2018-11-21T17:29:53Z</dcterms:created>
  <dcterms:modified xsi:type="dcterms:W3CDTF">2025-04-25T22:35:14Z</dcterms:modified>
</cp:coreProperties>
</file>