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5.IT\6-IDF\"/>
    </mc:Choice>
  </mc:AlternateContent>
  <xr:revisionPtr revIDLastSave="0" documentId="8_{15AC728B-0540-46DF-943D-921A867644F7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G73" i="1"/>
  <c r="G68" i="1"/>
  <c r="G63" i="1"/>
  <c r="G62" i="1"/>
  <c r="G61" i="1"/>
  <c r="G60" i="1"/>
  <c r="G58" i="1"/>
  <c r="G57" i="1"/>
  <c r="G56" i="1"/>
  <c r="G55" i="1"/>
  <c r="G53" i="1"/>
  <c r="G52" i="1"/>
  <c r="G51" i="1"/>
  <c r="G50" i="1"/>
  <c r="G49" i="1"/>
  <c r="G48" i="1"/>
  <c r="G47" i="1"/>
  <c r="G46" i="1"/>
  <c r="G39" i="1"/>
  <c r="G38" i="1"/>
  <c r="G36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20" i="1"/>
  <c r="G19" i="1"/>
  <c r="G18" i="1"/>
  <c r="G17" i="1"/>
  <c r="G15" i="1"/>
  <c r="G14" i="1"/>
  <c r="G13" i="1"/>
  <c r="G12" i="1"/>
  <c r="G11" i="1"/>
  <c r="G10" i="1"/>
  <c r="G9" i="1"/>
  <c r="G78" i="1" l="1"/>
  <c r="D78" i="1"/>
  <c r="F35" i="1" l="1"/>
  <c r="E35" i="1"/>
  <c r="C35" i="1"/>
  <c r="B35" i="1"/>
  <c r="D74" i="1"/>
  <c r="D73" i="1"/>
  <c r="D68" i="1"/>
  <c r="D63" i="1"/>
  <c r="D62" i="1"/>
  <c r="D61" i="1"/>
  <c r="D60" i="1"/>
  <c r="D58" i="1"/>
  <c r="D57" i="1"/>
  <c r="D56" i="1"/>
  <c r="D55" i="1"/>
  <c r="D53" i="1"/>
  <c r="D52" i="1"/>
  <c r="D51" i="1"/>
  <c r="D50" i="1"/>
  <c r="D49" i="1"/>
  <c r="D48" i="1"/>
  <c r="D47" i="1"/>
  <c r="D46" i="1"/>
  <c r="D39" i="1"/>
  <c r="D38" i="1"/>
  <c r="D36" i="1"/>
  <c r="D34" i="1"/>
  <c r="D33" i="1"/>
  <c r="D32" i="1"/>
  <c r="D31" i="1"/>
  <c r="D30" i="1"/>
  <c r="D29" i="1"/>
  <c r="D27" i="1"/>
  <c r="D26" i="1"/>
  <c r="D25" i="1"/>
  <c r="D24" i="1"/>
  <c r="D23" i="1"/>
  <c r="D22" i="1"/>
  <c r="D21" i="1"/>
  <c r="D20" i="1"/>
  <c r="D19" i="1"/>
  <c r="D18" i="1"/>
  <c r="D17" i="1"/>
  <c r="D15" i="1"/>
  <c r="D14" i="1"/>
  <c r="D13" i="1"/>
  <c r="D12" i="1"/>
  <c r="D11" i="1"/>
  <c r="D10" i="1"/>
  <c r="D9" i="1"/>
  <c r="D35" i="1" l="1"/>
  <c r="G35" i="1"/>
  <c r="G75" i="1"/>
  <c r="F75" i="1"/>
  <c r="E75" i="1"/>
  <c r="D75" i="1"/>
  <c r="C75" i="1"/>
  <c r="B75" i="1"/>
  <c r="G67" i="1"/>
  <c r="F67" i="1"/>
  <c r="E67" i="1"/>
  <c r="D67" i="1"/>
  <c r="C67" i="1"/>
  <c r="B67" i="1"/>
  <c r="F59" i="1"/>
  <c r="E59" i="1"/>
  <c r="D59" i="1"/>
  <c r="C59" i="1"/>
  <c r="B59" i="1"/>
  <c r="G59" i="1" s="1"/>
  <c r="F54" i="1"/>
  <c r="E54" i="1"/>
  <c r="D54" i="1"/>
  <c r="C54" i="1"/>
  <c r="B54" i="1"/>
  <c r="F45" i="1"/>
  <c r="E45" i="1"/>
  <c r="D45" i="1"/>
  <c r="C45" i="1"/>
  <c r="B45" i="1"/>
  <c r="F37" i="1"/>
  <c r="E37" i="1"/>
  <c r="D37" i="1"/>
  <c r="C37" i="1"/>
  <c r="B37" i="1"/>
  <c r="G37" i="1" s="1"/>
  <c r="F28" i="1"/>
  <c r="E28" i="1"/>
  <c r="D28" i="1"/>
  <c r="C28" i="1"/>
  <c r="B28" i="1"/>
  <c r="F16" i="1"/>
  <c r="E16" i="1"/>
  <c r="D16" i="1"/>
  <c r="C16" i="1"/>
  <c r="B16" i="1"/>
  <c r="G54" i="1" l="1"/>
  <c r="G45" i="1"/>
  <c r="G28" i="1"/>
  <c r="E65" i="1"/>
  <c r="C41" i="1"/>
  <c r="G16" i="1"/>
  <c r="G41" i="1" s="1"/>
  <c r="B41" i="1"/>
  <c r="D65" i="1"/>
  <c r="F65" i="1"/>
  <c r="C65" i="1"/>
  <c r="F41" i="1"/>
  <c r="D41" i="1"/>
  <c r="E41" i="1"/>
  <c r="B65" i="1"/>
  <c r="G65" i="1" l="1"/>
  <c r="G70" i="1" s="1"/>
  <c r="E70" i="1"/>
  <c r="C70" i="1"/>
  <c r="B70" i="1"/>
  <c r="F70" i="1"/>
  <c r="G42" i="1"/>
  <c r="D70" i="1"/>
</calcChain>
</file>

<file path=xl/sharedStrings.xml><?xml version="1.0" encoding="utf-8"?>
<sst xmlns="http://schemas.openxmlformats.org/spreadsheetml/2006/main" count="80" uniqueCount="80">
  <si>
    <t>Formato 5 Estado Analítico de Ingresos Detallado - LDF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</si>
  <si>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</si>
  <si>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</si>
  <si>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</si>
  <si>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</si>
  <si>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</si>
  <si>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</si>
  <si>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</si>
  <si>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</si>
  <si>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</si>
  <si>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</si>
  <si>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</si>
  <si>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</si>
  <si>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</si>
  <si>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</si>
  <si>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</si>
  <si>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</si>
  <si>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</si>
  <si>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</si>
  <si>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</si>
  <si>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</si>
  <si>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</si>
  <si>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</si>
  <si>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</si>
  <si>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</si>
  <si>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</si>
  <si>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</si>
  <si>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</si>
  <si>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</si>
  <si>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</si>
  <si>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</si>
  <si>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</si>
  <si>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</si>
  <si>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</si>
  <si>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</si>
  <si>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</si>
  <si>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</si>
  <si>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</si>
  <si>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</si>
  <si>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</si>
  <si>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</si>
  <si>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</si>
  <si>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</si>
  <si>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</si>
  <si>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</si>
  <si>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</si>
  <si>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</si>
  <si>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</si>
  <si>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</si>
  <si>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</si>
  <si>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</si>
  <si>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</si>
  <si>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</si>
  <si>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</si>
  <si>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</si>
  <si>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</si>
  <si>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</si>
  <si>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</si>
  <si>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</si>
  <si>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</si>
  <si>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</si>
  <si>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</si>
  <si>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</si>
  <si>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</si>
  <si>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</si>
  <si>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</si>
  <si>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</si>
  <si>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</si>
  <si>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</si>
  <si>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</si>
  <si>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</si>
  <si>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G. Ingresos por Venta de Bienes y Prestación de Servicios</t>
  </si>
  <si>
    <t>D. Transferencias, Asignaciones, Subsidios y Subvenciones, y Pensiones y Jubilaciones</t>
  </si>
  <si>
    <t xml:space="preserve"> UNIVERSIDAD TECNOLOGICA DEL NORTE DE GUANAJUATO</t>
  </si>
  <si>
    <t>del 01 de Enero al 31 de Marzo de 2025</t>
  </si>
  <si>
    <t>Bajo protesta de decir verdad declaramos de los formatos de la LDF son correctos y responsabilidad del ente emisor</t>
  </si>
  <si>
    <t>M. en C. Andrés Salvador Casillas Barajas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</si>
  <si>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</si>
  <si>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MAE. Loth Mariano Pérez Camacho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</si>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</sst>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_ ;\-#,##0.00\ "/>
    <numFmt numFmtId="168" formatCode="_-&quot;$&quot;* #,##0.00_-;\-&quot;$&quot;* #,##0.00_-;_-&quot;$&quot;* &quot;-&quot;??_-;_-@_-"/>
    <numFmt numFmtId="169" formatCode="_-* #,##0.00_-;\-* #,##0.00_-;_-* &quot;-&quot;??_-;_-@_-"/>
    <numFmt numFmtId="171" formatCode="_-[$€-2]* #,##0.00_-;\-[$€-2]* #,##0.00_-;_-[$€-2]* &quot;-&quot;??_-"/>
    <numFmt numFmtId="172" formatCode="General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8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9" fillId="0" borderId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168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72" fontId="8" fillId="0" borderId="0"/>
    <xf numFmtId="171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9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/>
    <xf numFmtId="0" fontId="2" fillId="0" borderId="0" xfId="0" applyFont="1"/>
    <xf numFmtId="0" fontId="0" fillId="0" borderId="11" xfId="0" applyFill="1" applyBorder="1" applyAlignment="1">
      <alignment horizontal="left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left" wrapText="1" indent="9"/>
    </xf>
    <xf numFmtId="0" fontId="1" fillId="0" borderId="10" xfId="0" applyFont="1" applyFill="1" applyBorder="1" applyAlignment="1">
      <alignment horizontal="left" vertical="center" indent="3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0" fillId="0" borderId="11" xfId="0" applyFill="1" applyBorder="1" applyAlignment="1">
      <alignment horizontal="left" vertical="center" indent="9"/>
    </xf>
    <xf numFmtId="0" fontId="0" fillId="0" borderId="11" xfId="0" applyFill="1" applyBorder="1" applyAlignment="1">
      <alignment horizontal="left" vertical="center" wrapText="1" indent="9"/>
    </xf>
    <xf numFmtId="0" fontId="4" fillId="0" borderId="0" xfId="0" applyFont="1" applyAlignment="1">
      <alignment vertical="center"/>
    </xf>
    <xf numFmtId="0" fontId="1" fillId="0" borderId="11" xfId="0" applyFont="1" applyFill="1" applyBorder="1" applyAlignment="1">
      <alignment horizontal="left" vertical="center" wrapText="1" indent="3"/>
    </xf>
    <xf numFmtId="0" fontId="0" fillId="0" borderId="11" xfId="0" applyFill="1" applyBorder="1" applyAlignment="1">
      <alignment horizontal="left" vertical="center" wrapText="1" indent="3"/>
    </xf>
    <xf numFmtId="3" fontId="0" fillId="0" borderId="0" xfId="0" applyNumberFormat="1"/>
    <xf numFmtId="164" fontId="0" fillId="0" borderId="11" xfId="1" applyNumberFormat="1" applyFont="1" applyFill="1" applyBorder="1"/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1" xfId="1" applyNumberFormat="1" applyFont="1" applyFill="1" applyBorder="1" applyAlignment="1">
      <alignment vertical="center"/>
    </xf>
    <xf numFmtId="3" fontId="0" fillId="0" borderId="12" xfId="1" applyNumberFormat="1" applyFont="1" applyFill="1" applyBorder="1"/>
    <xf numFmtId="3" fontId="0" fillId="0" borderId="0" xfId="1" applyNumberFormat="1" applyFont="1"/>
    <xf numFmtId="3" fontId="0" fillId="0" borderId="0" xfId="1" applyNumberFormat="1" applyFont="1" applyFill="1" applyBorder="1" applyAlignment="1" applyProtection="1">
      <alignment vertical="center"/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0" fontId="7" fillId="0" borderId="0" xfId="6" applyFont="1" applyFill="1" applyBorder="1" applyAlignment="1" applyProtection="1">
      <alignment horizontal="center" vertical="top" wrapText="1"/>
      <protection locked="0"/>
    </xf>
    <xf numFmtId="4" fontId="7" fillId="0" borderId="0" xfId="6" applyNumberFormat="1" applyFont="1" applyFill="1" applyBorder="1" applyAlignment="1" applyProtection="1">
      <alignment horizontal="center" vertical="top" wrapText="1"/>
      <protection locked="0"/>
    </xf>
    <xf numFmtId="0" fontId="7" fillId="0" borderId="0" xfId="6" applyFont="1" applyFill="1" applyBorder="1" applyAlignment="1" applyProtection="1">
      <alignment horizontal="center" vertical="center" wrapText="1"/>
      <protection locked="0"/>
    </xf>
  </cellXfs>
  <cellStyles count="486">
    <cellStyle name="=C:\WINNT\SYSTEM32\COMMAND.COM" xfId="23" xr:uid="{00000000-0005-0000-0000-000000000000}"/>
    <cellStyle name="Euro" xfId="24" xr:uid="{00000000-0005-0000-0000-000001000000}"/>
    <cellStyle name="Millares" xfId="1" builtinId="3"/>
    <cellStyle name="Millares 2" xfId="25" xr:uid="{00000000-0005-0000-0000-000002000000}"/>
    <cellStyle name="Millares 2 10" xfId="64" xr:uid="{00000000-0005-0000-0000-000001000000}"/>
    <cellStyle name="Millares 2 10 2" xfId="167" xr:uid="{00000000-0005-0000-0000-000001000000}"/>
    <cellStyle name="Millares 2 10 2 2" xfId="371" xr:uid="{00000000-0005-0000-0000-000001000000}"/>
    <cellStyle name="Millares 2 10 3" xfId="277" xr:uid="{00000000-0005-0000-0000-000001000000}"/>
    <cellStyle name="Millares 2 11" xfId="75" xr:uid="{00000000-0005-0000-0000-000002000000}"/>
    <cellStyle name="Millares 2 11 2" xfId="176" xr:uid="{00000000-0005-0000-0000-000002000000}"/>
    <cellStyle name="Millares 2 11 2 2" xfId="380" xr:uid="{00000000-0005-0000-0000-000002000000}"/>
    <cellStyle name="Millares 2 11 3" xfId="286" xr:uid="{00000000-0005-0000-0000-000002000000}"/>
    <cellStyle name="Millares 2 12" xfId="101" xr:uid="{00000000-0005-0000-0000-000002000000}"/>
    <cellStyle name="Millares 2 12 2" xfId="200" xr:uid="{00000000-0005-0000-0000-000002000000}"/>
    <cellStyle name="Millares 2 12 2 2" xfId="404" xr:uid="{00000000-0005-0000-0000-000002000000}"/>
    <cellStyle name="Millares 2 12 3" xfId="310" xr:uid="{00000000-0005-0000-0000-000002000000}"/>
    <cellStyle name="Millares 2 13" xfId="107" xr:uid="{00000000-0005-0000-0000-000001000000}"/>
    <cellStyle name="Millares 2 13 2" xfId="206" xr:uid="{00000000-0005-0000-0000-000001000000}"/>
    <cellStyle name="Millares 2 13 2 2" xfId="410" xr:uid="{00000000-0005-0000-0000-000001000000}"/>
    <cellStyle name="Millares 2 13 3" xfId="316" xr:uid="{00000000-0005-0000-0000-000001000000}"/>
    <cellStyle name="Millares 2 14" xfId="112" xr:uid="{00000000-0005-0000-0000-000002000000}"/>
    <cellStyle name="Millares 2 14 2" xfId="211" xr:uid="{00000000-0005-0000-0000-000002000000}"/>
    <cellStyle name="Millares 2 14 2 2" xfId="415" xr:uid="{00000000-0005-0000-0000-000002000000}"/>
    <cellStyle name="Millares 2 14 3" xfId="321" xr:uid="{00000000-0005-0000-0000-000002000000}"/>
    <cellStyle name="Millares 2 15" xfId="118" xr:uid="{00000000-0005-0000-0000-000001000000}"/>
    <cellStyle name="Millares 2 15 2" xfId="218" xr:uid="{00000000-0005-0000-0000-000001000000}"/>
    <cellStyle name="Millares 2 15 2 2" xfId="422" xr:uid="{00000000-0005-0000-0000-000001000000}"/>
    <cellStyle name="Millares 2 15 3" xfId="328" xr:uid="{00000000-0005-0000-0000-000001000000}"/>
    <cellStyle name="Millares 2 16" xfId="124" xr:uid="{00000000-0005-0000-0000-000002000000}"/>
    <cellStyle name="Millares 2 16 2" xfId="223" xr:uid="{00000000-0005-0000-0000-000002000000}"/>
    <cellStyle name="Millares 2 16 2 2" xfId="427" xr:uid="{00000000-0005-0000-0000-000002000000}"/>
    <cellStyle name="Millares 2 16 3" xfId="333" xr:uid="{00000000-0005-0000-0000-000002000000}"/>
    <cellStyle name="Millares 2 17" xfId="129" xr:uid="{00000000-0005-0000-0000-000002000000}"/>
    <cellStyle name="Millares 2 17 2" xfId="338" xr:uid="{00000000-0005-0000-0000-000002000000}"/>
    <cellStyle name="Millares 2 18" xfId="140" xr:uid="{00000000-0005-0000-0000-000002000000}"/>
    <cellStyle name="Millares 2 18 2" xfId="347" xr:uid="{00000000-0005-0000-0000-000002000000}"/>
    <cellStyle name="Millares 2 19" xfId="228" xr:uid="{00000000-0005-0000-0000-000002000000}"/>
    <cellStyle name="Millares 2 19 2" xfId="432" xr:uid="{00000000-0005-0000-0000-000002000000}"/>
    <cellStyle name="Millares 2 2" xfId="26" xr:uid="{00000000-0005-0000-0000-000003000000}"/>
    <cellStyle name="Millares 2 2 10" xfId="119" xr:uid="{00000000-0005-0000-0000-000002000000}"/>
    <cellStyle name="Millares 2 2 10 2" xfId="219" xr:uid="{00000000-0005-0000-0000-000002000000}"/>
    <cellStyle name="Millares 2 2 10 2 2" xfId="423" xr:uid="{00000000-0005-0000-0000-000002000000}"/>
    <cellStyle name="Millares 2 2 10 3" xfId="329" xr:uid="{00000000-0005-0000-0000-000002000000}"/>
    <cellStyle name="Millares 2 2 11" xfId="125" xr:uid="{00000000-0005-0000-0000-000003000000}"/>
    <cellStyle name="Millares 2 2 11 2" xfId="224" xr:uid="{00000000-0005-0000-0000-000003000000}"/>
    <cellStyle name="Millares 2 2 11 2 2" xfId="428" xr:uid="{00000000-0005-0000-0000-000003000000}"/>
    <cellStyle name="Millares 2 2 11 3" xfId="334" xr:uid="{00000000-0005-0000-0000-000003000000}"/>
    <cellStyle name="Millares 2 2 12" xfId="130" xr:uid="{00000000-0005-0000-0000-000003000000}"/>
    <cellStyle name="Millares 2 2 12 2" xfId="339" xr:uid="{00000000-0005-0000-0000-000003000000}"/>
    <cellStyle name="Millares 2 2 13" xfId="141" xr:uid="{00000000-0005-0000-0000-000003000000}"/>
    <cellStyle name="Millares 2 2 13 2" xfId="348" xr:uid="{00000000-0005-0000-0000-000003000000}"/>
    <cellStyle name="Millares 2 2 14" xfId="229" xr:uid="{00000000-0005-0000-0000-000003000000}"/>
    <cellStyle name="Millares 2 2 14 2" xfId="433" xr:uid="{00000000-0005-0000-0000-000003000000}"/>
    <cellStyle name="Millares 2 2 15" xfId="235" xr:uid="{00000000-0005-0000-0000-000003000000}"/>
    <cellStyle name="Millares 2 2 15 2" xfId="439" xr:uid="{00000000-0005-0000-0000-000003000000}"/>
    <cellStyle name="Millares 2 2 16" xfId="240" xr:uid="{00000000-0005-0000-0000-000003000000}"/>
    <cellStyle name="Millares 2 2 17" xfId="251" xr:uid="{00000000-0005-0000-0000-000003000000}"/>
    <cellStyle name="Millares 2 2 18" xfId="444" xr:uid="{00000000-0005-0000-0000-000003000000}"/>
    <cellStyle name="Millares 2 2 19" xfId="450" xr:uid="{00000000-0005-0000-0000-000003000000}"/>
    <cellStyle name="Millares 2 2 2" xfId="38" xr:uid="{00000000-0005-0000-0000-000003000000}"/>
    <cellStyle name="Millares 2 2 2 2" xfId="83" xr:uid="{00000000-0005-0000-0000-000003000000}"/>
    <cellStyle name="Millares 2 2 2 2 2" xfId="182" xr:uid="{00000000-0005-0000-0000-000003000000}"/>
    <cellStyle name="Millares 2 2 2 2 2 2" xfId="386" xr:uid="{00000000-0005-0000-0000-000003000000}"/>
    <cellStyle name="Millares 2 2 2 2 3" xfId="292" xr:uid="{00000000-0005-0000-0000-000003000000}"/>
    <cellStyle name="Millares 2 2 2 3" xfId="148" xr:uid="{00000000-0005-0000-0000-000003000000}"/>
    <cellStyle name="Millares 2 2 2 3 2" xfId="353" xr:uid="{00000000-0005-0000-0000-000003000000}"/>
    <cellStyle name="Millares 2 2 2 4" xfId="258" xr:uid="{00000000-0005-0000-0000-000003000000}"/>
    <cellStyle name="Millares 2 2 20" xfId="456" xr:uid="{00000000-0005-0000-0000-000003000000}"/>
    <cellStyle name="Millares 2 2 21" xfId="464" xr:uid="{00000000-0005-0000-0000-000003000000}"/>
    <cellStyle name="Millares 2 2 22" xfId="470" xr:uid="{00000000-0005-0000-0000-000003000000}"/>
    <cellStyle name="Millares 2 2 23" xfId="476" xr:uid="{00000000-0005-0000-0000-000003000000}"/>
    <cellStyle name="Millares 2 2 24" xfId="481" xr:uid="{00000000-0005-0000-0000-000003000000}"/>
    <cellStyle name="Millares 2 2 3" xfId="49" xr:uid="{00000000-0005-0000-0000-000003000000}"/>
    <cellStyle name="Millares 2 2 3 2" xfId="92" xr:uid="{00000000-0005-0000-0000-000003000000}"/>
    <cellStyle name="Millares 2 2 3 2 2" xfId="191" xr:uid="{00000000-0005-0000-0000-000003000000}"/>
    <cellStyle name="Millares 2 2 3 2 2 2" xfId="395" xr:uid="{00000000-0005-0000-0000-000003000000}"/>
    <cellStyle name="Millares 2 2 3 2 3" xfId="301" xr:uid="{00000000-0005-0000-0000-000003000000}"/>
    <cellStyle name="Millares 2 2 3 3" xfId="157" xr:uid="{00000000-0005-0000-0000-000003000000}"/>
    <cellStyle name="Millares 2 2 3 3 2" xfId="362" xr:uid="{00000000-0005-0000-0000-000003000000}"/>
    <cellStyle name="Millares 2 2 3 4" xfId="267" xr:uid="{00000000-0005-0000-0000-000003000000}"/>
    <cellStyle name="Millares 2 2 4" xfId="58" xr:uid="{00000000-0005-0000-0000-000003000000}"/>
    <cellStyle name="Millares 2 2 4 2" xfId="97" xr:uid="{00000000-0005-0000-0000-000003000000}"/>
    <cellStyle name="Millares 2 2 4 2 2" xfId="196" xr:uid="{00000000-0005-0000-0000-000003000000}"/>
    <cellStyle name="Millares 2 2 4 2 2 2" xfId="400" xr:uid="{00000000-0005-0000-0000-000003000000}"/>
    <cellStyle name="Millares 2 2 4 2 3" xfId="306" xr:uid="{00000000-0005-0000-0000-000003000000}"/>
    <cellStyle name="Millares 2 2 4 3" xfId="162" xr:uid="{00000000-0005-0000-0000-000003000000}"/>
    <cellStyle name="Millares 2 2 4 3 2" xfId="367" xr:uid="{00000000-0005-0000-0000-000003000000}"/>
    <cellStyle name="Millares 2 2 4 4" xfId="272" xr:uid="{00000000-0005-0000-0000-000003000000}"/>
    <cellStyle name="Millares 2 2 5" xfId="65" xr:uid="{00000000-0005-0000-0000-000002000000}"/>
    <cellStyle name="Millares 2 2 5 2" xfId="168" xr:uid="{00000000-0005-0000-0000-000002000000}"/>
    <cellStyle name="Millares 2 2 5 2 2" xfId="372" xr:uid="{00000000-0005-0000-0000-000002000000}"/>
    <cellStyle name="Millares 2 2 5 3" xfId="278" xr:uid="{00000000-0005-0000-0000-000002000000}"/>
    <cellStyle name="Millares 2 2 6" xfId="76" xr:uid="{00000000-0005-0000-0000-000003000000}"/>
    <cellStyle name="Millares 2 2 6 2" xfId="177" xr:uid="{00000000-0005-0000-0000-000003000000}"/>
    <cellStyle name="Millares 2 2 6 2 2" xfId="381" xr:uid="{00000000-0005-0000-0000-000003000000}"/>
    <cellStyle name="Millares 2 2 6 3" xfId="287" xr:uid="{00000000-0005-0000-0000-000003000000}"/>
    <cellStyle name="Millares 2 2 7" xfId="102" xr:uid="{00000000-0005-0000-0000-000003000000}"/>
    <cellStyle name="Millares 2 2 7 2" xfId="201" xr:uid="{00000000-0005-0000-0000-000003000000}"/>
    <cellStyle name="Millares 2 2 7 2 2" xfId="405" xr:uid="{00000000-0005-0000-0000-000003000000}"/>
    <cellStyle name="Millares 2 2 7 3" xfId="311" xr:uid="{00000000-0005-0000-0000-000003000000}"/>
    <cellStyle name="Millares 2 2 8" xfId="108" xr:uid="{00000000-0005-0000-0000-000002000000}"/>
    <cellStyle name="Millares 2 2 8 2" xfId="207" xr:uid="{00000000-0005-0000-0000-000002000000}"/>
    <cellStyle name="Millares 2 2 8 2 2" xfId="411" xr:uid="{00000000-0005-0000-0000-000002000000}"/>
    <cellStyle name="Millares 2 2 8 3" xfId="317" xr:uid="{00000000-0005-0000-0000-000002000000}"/>
    <cellStyle name="Millares 2 2 9" xfId="113" xr:uid="{00000000-0005-0000-0000-000003000000}"/>
    <cellStyle name="Millares 2 2 9 2" xfId="212" xr:uid="{00000000-0005-0000-0000-000003000000}"/>
    <cellStyle name="Millares 2 2 9 2 2" xfId="416" xr:uid="{00000000-0005-0000-0000-000003000000}"/>
    <cellStyle name="Millares 2 2 9 3" xfId="322" xr:uid="{00000000-0005-0000-0000-000003000000}"/>
    <cellStyle name="Millares 2 20" xfId="234" xr:uid="{00000000-0005-0000-0000-000002000000}"/>
    <cellStyle name="Millares 2 20 2" xfId="438" xr:uid="{00000000-0005-0000-0000-000002000000}"/>
    <cellStyle name="Millares 2 21" xfId="239" xr:uid="{00000000-0005-0000-0000-000002000000}"/>
    <cellStyle name="Millares 2 22" xfId="250" xr:uid="{00000000-0005-0000-0000-000002000000}"/>
    <cellStyle name="Millares 2 23" xfId="443" xr:uid="{00000000-0005-0000-0000-000002000000}"/>
    <cellStyle name="Millares 2 24" xfId="449" xr:uid="{00000000-0005-0000-0000-000002000000}"/>
    <cellStyle name="Millares 2 25" xfId="455" xr:uid="{00000000-0005-0000-0000-000002000000}"/>
    <cellStyle name="Millares 2 26" xfId="463" xr:uid="{00000000-0005-0000-0000-000002000000}"/>
    <cellStyle name="Millares 2 27" xfId="469" xr:uid="{00000000-0005-0000-0000-000002000000}"/>
    <cellStyle name="Millares 2 28" xfId="475" xr:uid="{00000000-0005-0000-0000-000002000000}"/>
    <cellStyle name="Millares 2 29" xfId="480" xr:uid="{00000000-0005-0000-0000-000002000000}"/>
    <cellStyle name="Millares 2 3" xfId="27" xr:uid="{00000000-0005-0000-0000-000004000000}"/>
    <cellStyle name="Millares 2 3 10" xfId="120" xr:uid="{00000000-0005-0000-0000-000003000000}"/>
    <cellStyle name="Millares 2 3 10 2" xfId="220" xr:uid="{00000000-0005-0000-0000-000003000000}"/>
    <cellStyle name="Millares 2 3 10 2 2" xfId="424" xr:uid="{00000000-0005-0000-0000-000003000000}"/>
    <cellStyle name="Millares 2 3 10 3" xfId="330" xr:uid="{00000000-0005-0000-0000-000003000000}"/>
    <cellStyle name="Millares 2 3 11" xfId="126" xr:uid="{00000000-0005-0000-0000-000004000000}"/>
    <cellStyle name="Millares 2 3 11 2" xfId="225" xr:uid="{00000000-0005-0000-0000-000004000000}"/>
    <cellStyle name="Millares 2 3 11 2 2" xfId="429" xr:uid="{00000000-0005-0000-0000-000004000000}"/>
    <cellStyle name="Millares 2 3 11 3" xfId="335" xr:uid="{00000000-0005-0000-0000-000004000000}"/>
    <cellStyle name="Millares 2 3 12" xfId="131" xr:uid="{00000000-0005-0000-0000-000004000000}"/>
    <cellStyle name="Millares 2 3 12 2" xfId="340" xr:uid="{00000000-0005-0000-0000-000004000000}"/>
    <cellStyle name="Millares 2 3 13" xfId="142" xr:uid="{00000000-0005-0000-0000-000004000000}"/>
    <cellStyle name="Millares 2 3 13 2" xfId="349" xr:uid="{00000000-0005-0000-0000-000004000000}"/>
    <cellStyle name="Millares 2 3 14" xfId="230" xr:uid="{00000000-0005-0000-0000-000004000000}"/>
    <cellStyle name="Millares 2 3 14 2" xfId="434" xr:uid="{00000000-0005-0000-0000-000004000000}"/>
    <cellStyle name="Millares 2 3 15" xfId="236" xr:uid="{00000000-0005-0000-0000-000004000000}"/>
    <cellStyle name="Millares 2 3 15 2" xfId="440" xr:uid="{00000000-0005-0000-0000-000004000000}"/>
    <cellStyle name="Millares 2 3 16" xfId="241" xr:uid="{00000000-0005-0000-0000-000004000000}"/>
    <cellStyle name="Millares 2 3 17" xfId="252" xr:uid="{00000000-0005-0000-0000-000004000000}"/>
    <cellStyle name="Millares 2 3 18" xfId="445" xr:uid="{00000000-0005-0000-0000-000004000000}"/>
    <cellStyle name="Millares 2 3 19" xfId="451" xr:uid="{00000000-0005-0000-0000-000004000000}"/>
    <cellStyle name="Millares 2 3 2" xfId="39" xr:uid="{00000000-0005-0000-0000-000004000000}"/>
    <cellStyle name="Millares 2 3 2 2" xfId="84" xr:uid="{00000000-0005-0000-0000-000004000000}"/>
    <cellStyle name="Millares 2 3 2 2 2" xfId="183" xr:uid="{00000000-0005-0000-0000-000004000000}"/>
    <cellStyle name="Millares 2 3 2 2 2 2" xfId="387" xr:uid="{00000000-0005-0000-0000-000004000000}"/>
    <cellStyle name="Millares 2 3 2 2 3" xfId="293" xr:uid="{00000000-0005-0000-0000-000004000000}"/>
    <cellStyle name="Millares 2 3 2 3" xfId="149" xr:uid="{00000000-0005-0000-0000-000004000000}"/>
    <cellStyle name="Millares 2 3 2 3 2" xfId="354" xr:uid="{00000000-0005-0000-0000-000004000000}"/>
    <cellStyle name="Millares 2 3 2 4" xfId="259" xr:uid="{00000000-0005-0000-0000-000004000000}"/>
    <cellStyle name="Millares 2 3 20" xfId="457" xr:uid="{00000000-0005-0000-0000-000004000000}"/>
    <cellStyle name="Millares 2 3 21" xfId="465" xr:uid="{00000000-0005-0000-0000-000004000000}"/>
    <cellStyle name="Millares 2 3 22" xfId="471" xr:uid="{00000000-0005-0000-0000-000004000000}"/>
    <cellStyle name="Millares 2 3 23" xfId="477" xr:uid="{00000000-0005-0000-0000-000004000000}"/>
    <cellStyle name="Millares 2 3 24" xfId="482" xr:uid="{00000000-0005-0000-0000-000004000000}"/>
    <cellStyle name="Millares 2 3 3" xfId="50" xr:uid="{00000000-0005-0000-0000-000004000000}"/>
    <cellStyle name="Millares 2 3 3 2" xfId="93" xr:uid="{00000000-0005-0000-0000-000004000000}"/>
    <cellStyle name="Millares 2 3 3 2 2" xfId="192" xr:uid="{00000000-0005-0000-0000-000004000000}"/>
    <cellStyle name="Millares 2 3 3 2 2 2" xfId="396" xr:uid="{00000000-0005-0000-0000-000004000000}"/>
    <cellStyle name="Millares 2 3 3 2 3" xfId="302" xr:uid="{00000000-0005-0000-0000-000004000000}"/>
    <cellStyle name="Millares 2 3 3 3" xfId="158" xr:uid="{00000000-0005-0000-0000-000004000000}"/>
    <cellStyle name="Millares 2 3 3 3 2" xfId="363" xr:uid="{00000000-0005-0000-0000-000004000000}"/>
    <cellStyle name="Millares 2 3 3 4" xfId="268" xr:uid="{00000000-0005-0000-0000-000004000000}"/>
    <cellStyle name="Millares 2 3 4" xfId="59" xr:uid="{00000000-0005-0000-0000-000004000000}"/>
    <cellStyle name="Millares 2 3 4 2" xfId="98" xr:uid="{00000000-0005-0000-0000-000004000000}"/>
    <cellStyle name="Millares 2 3 4 2 2" xfId="197" xr:uid="{00000000-0005-0000-0000-000004000000}"/>
    <cellStyle name="Millares 2 3 4 2 2 2" xfId="401" xr:uid="{00000000-0005-0000-0000-000004000000}"/>
    <cellStyle name="Millares 2 3 4 2 3" xfId="307" xr:uid="{00000000-0005-0000-0000-000004000000}"/>
    <cellStyle name="Millares 2 3 4 3" xfId="163" xr:uid="{00000000-0005-0000-0000-000004000000}"/>
    <cellStyle name="Millares 2 3 4 3 2" xfId="368" xr:uid="{00000000-0005-0000-0000-000004000000}"/>
    <cellStyle name="Millares 2 3 4 4" xfId="273" xr:uid="{00000000-0005-0000-0000-000004000000}"/>
    <cellStyle name="Millares 2 3 5" xfId="66" xr:uid="{00000000-0005-0000-0000-000003000000}"/>
    <cellStyle name="Millares 2 3 5 2" xfId="169" xr:uid="{00000000-0005-0000-0000-000003000000}"/>
    <cellStyle name="Millares 2 3 5 2 2" xfId="373" xr:uid="{00000000-0005-0000-0000-000003000000}"/>
    <cellStyle name="Millares 2 3 5 3" xfId="279" xr:uid="{00000000-0005-0000-0000-000003000000}"/>
    <cellStyle name="Millares 2 3 6" xfId="77" xr:uid="{00000000-0005-0000-0000-000004000000}"/>
    <cellStyle name="Millares 2 3 6 2" xfId="178" xr:uid="{00000000-0005-0000-0000-000004000000}"/>
    <cellStyle name="Millares 2 3 6 2 2" xfId="382" xr:uid="{00000000-0005-0000-0000-000004000000}"/>
    <cellStyle name="Millares 2 3 6 3" xfId="288" xr:uid="{00000000-0005-0000-0000-000004000000}"/>
    <cellStyle name="Millares 2 3 7" xfId="103" xr:uid="{00000000-0005-0000-0000-000004000000}"/>
    <cellStyle name="Millares 2 3 7 2" xfId="202" xr:uid="{00000000-0005-0000-0000-000004000000}"/>
    <cellStyle name="Millares 2 3 7 2 2" xfId="406" xr:uid="{00000000-0005-0000-0000-000004000000}"/>
    <cellStyle name="Millares 2 3 7 3" xfId="312" xr:uid="{00000000-0005-0000-0000-000004000000}"/>
    <cellStyle name="Millares 2 3 8" xfId="109" xr:uid="{00000000-0005-0000-0000-000003000000}"/>
    <cellStyle name="Millares 2 3 8 2" xfId="208" xr:uid="{00000000-0005-0000-0000-000003000000}"/>
    <cellStyle name="Millares 2 3 8 2 2" xfId="412" xr:uid="{00000000-0005-0000-0000-000003000000}"/>
    <cellStyle name="Millares 2 3 8 3" xfId="318" xr:uid="{00000000-0005-0000-0000-000003000000}"/>
    <cellStyle name="Millares 2 3 9" xfId="114" xr:uid="{00000000-0005-0000-0000-000004000000}"/>
    <cellStyle name="Millares 2 3 9 2" xfId="213" xr:uid="{00000000-0005-0000-0000-000004000000}"/>
    <cellStyle name="Millares 2 3 9 2 2" xfId="417" xr:uid="{00000000-0005-0000-0000-000004000000}"/>
    <cellStyle name="Millares 2 3 9 3" xfId="323" xr:uid="{00000000-0005-0000-0000-000004000000}"/>
    <cellStyle name="Millares 2 4" xfId="11" xr:uid="{9C52B42F-0AFF-4455-B509-0779FB955F4F}"/>
    <cellStyle name="Millares 2 4 2" xfId="45" xr:uid="{9C52B42F-0AFF-4455-B509-0779FB955F4F}"/>
    <cellStyle name="Millares 2 4 2 2" xfId="88" xr:uid="{9C52B42F-0AFF-4455-B509-0779FB955F4F}"/>
    <cellStyle name="Millares 2 4 2 2 2" xfId="187" xr:uid="{9C52B42F-0AFF-4455-B509-0779FB955F4F}"/>
    <cellStyle name="Millares 2 4 2 2 2 2" xfId="391" xr:uid="{9C52B42F-0AFF-4455-B509-0779FB955F4F}"/>
    <cellStyle name="Millares 2 4 2 2 3" xfId="297" xr:uid="{9C52B42F-0AFF-4455-B509-0779FB955F4F}"/>
    <cellStyle name="Millares 2 4 2 3" xfId="153" xr:uid="{9C52B42F-0AFF-4455-B509-0779FB955F4F}"/>
    <cellStyle name="Millares 2 4 2 3 2" xfId="358" xr:uid="{9C52B42F-0AFF-4455-B509-0779FB955F4F}"/>
    <cellStyle name="Millares 2 4 2 4" xfId="263" xr:uid="{9C52B42F-0AFF-4455-B509-0779FB955F4F}"/>
    <cellStyle name="Millares 2 4 3" xfId="72" xr:uid="{9C52B42F-0AFF-4455-B509-0779FB955F4F}"/>
    <cellStyle name="Millares 2 4 3 2" xfId="173" xr:uid="{9C52B42F-0AFF-4455-B509-0779FB955F4F}"/>
    <cellStyle name="Millares 2 4 3 2 2" xfId="377" xr:uid="{9C52B42F-0AFF-4455-B509-0779FB955F4F}"/>
    <cellStyle name="Millares 2 4 3 3" xfId="283" xr:uid="{9C52B42F-0AFF-4455-B509-0779FB955F4F}"/>
    <cellStyle name="Millares 2 4 4" xfId="137" xr:uid="{9C52B42F-0AFF-4455-B509-0779FB955F4F}"/>
    <cellStyle name="Millares 2 4 4 2" xfId="344" xr:uid="{9C52B42F-0AFF-4455-B509-0779FB955F4F}"/>
    <cellStyle name="Millares 2 4 5" xfId="247" xr:uid="{9C52B42F-0AFF-4455-B509-0779FB955F4F}"/>
    <cellStyle name="Millares 2 5" xfId="7" xr:uid="{72709DA8-5094-40FB-99BF-135DCE352ACD}"/>
    <cellStyle name="Millares 2 5 2" xfId="44" xr:uid="{72709DA8-5094-40FB-99BF-135DCE352ACD}"/>
    <cellStyle name="Millares 2 5 2 2" xfId="87" xr:uid="{72709DA8-5094-40FB-99BF-135DCE352ACD}"/>
    <cellStyle name="Millares 2 5 2 2 2" xfId="186" xr:uid="{72709DA8-5094-40FB-99BF-135DCE352ACD}"/>
    <cellStyle name="Millares 2 5 2 2 2 2" xfId="390" xr:uid="{72709DA8-5094-40FB-99BF-135DCE352ACD}"/>
    <cellStyle name="Millares 2 5 2 2 3" xfId="296" xr:uid="{72709DA8-5094-40FB-99BF-135DCE352ACD}"/>
    <cellStyle name="Millares 2 5 2 3" xfId="152" xr:uid="{72709DA8-5094-40FB-99BF-135DCE352ACD}"/>
    <cellStyle name="Millares 2 5 2 3 2" xfId="357" xr:uid="{72709DA8-5094-40FB-99BF-135DCE352ACD}"/>
    <cellStyle name="Millares 2 5 2 4" xfId="262" xr:uid="{72709DA8-5094-40FB-99BF-135DCE352ACD}"/>
    <cellStyle name="Millares 2 5 3" xfId="71" xr:uid="{72709DA8-5094-40FB-99BF-135DCE352ACD}"/>
    <cellStyle name="Millares 2 5 3 2" xfId="172" xr:uid="{72709DA8-5094-40FB-99BF-135DCE352ACD}"/>
    <cellStyle name="Millares 2 5 3 2 2" xfId="376" xr:uid="{72709DA8-5094-40FB-99BF-135DCE352ACD}"/>
    <cellStyle name="Millares 2 5 3 3" xfId="282" xr:uid="{72709DA8-5094-40FB-99BF-135DCE352ACD}"/>
    <cellStyle name="Millares 2 5 4" xfId="136" xr:uid="{72709DA8-5094-40FB-99BF-135DCE352ACD}"/>
    <cellStyle name="Millares 2 5 4 2" xfId="343" xr:uid="{72709DA8-5094-40FB-99BF-135DCE352ACD}"/>
    <cellStyle name="Millares 2 5 5" xfId="246" xr:uid="{72709DA8-5094-40FB-99BF-135DCE352ACD}"/>
    <cellStyle name="Millares 2 6" xfId="12" xr:uid="{C6D57332-1941-447A-8B1C-3BFB33041A65}"/>
    <cellStyle name="Millares 2 6 2" xfId="46" xr:uid="{C6D57332-1941-447A-8B1C-3BFB33041A65}"/>
    <cellStyle name="Millares 2 6 2 2" xfId="89" xr:uid="{C6D57332-1941-447A-8B1C-3BFB33041A65}"/>
    <cellStyle name="Millares 2 6 2 2 2" xfId="188" xr:uid="{C6D57332-1941-447A-8B1C-3BFB33041A65}"/>
    <cellStyle name="Millares 2 6 2 2 2 2" xfId="392" xr:uid="{C6D57332-1941-447A-8B1C-3BFB33041A65}"/>
    <cellStyle name="Millares 2 6 2 2 3" xfId="298" xr:uid="{C6D57332-1941-447A-8B1C-3BFB33041A65}"/>
    <cellStyle name="Millares 2 6 2 3" xfId="154" xr:uid="{C6D57332-1941-447A-8B1C-3BFB33041A65}"/>
    <cellStyle name="Millares 2 6 2 3 2" xfId="359" xr:uid="{C6D57332-1941-447A-8B1C-3BFB33041A65}"/>
    <cellStyle name="Millares 2 6 2 4" xfId="264" xr:uid="{C6D57332-1941-447A-8B1C-3BFB33041A65}"/>
    <cellStyle name="Millares 2 6 3" xfId="73" xr:uid="{C6D57332-1941-447A-8B1C-3BFB33041A65}"/>
    <cellStyle name="Millares 2 6 3 2" xfId="174" xr:uid="{C6D57332-1941-447A-8B1C-3BFB33041A65}"/>
    <cellStyle name="Millares 2 6 3 2 2" xfId="378" xr:uid="{C6D57332-1941-447A-8B1C-3BFB33041A65}"/>
    <cellStyle name="Millares 2 6 3 3" xfId="284" xr:uid="{C6D57332-1941-447A-8B1C-3BFB33041A65}"/>
    <cellStyle name="Millares 2 6 4" xfId="138" xr:uid="{C6D57332-1941-447A-8B1C-3BFB33041A65}"/>
    <cellStyle name="Millares 2 6 4 2" xfId="345" xr:uid="{C6D57332-1941-447A-8B1C-3BFB33041A65}"/>
    <cellStyle name="Millares 2 6 5" xfId="248" xr:uid="{C6D57332-1941-447A-8B1C-3BFB33041A65}"/>
    <cellStyle name="Millares 2 7" xfId="37" xr:uid="{00000000-0005-0000-0000-000002000000}"/>
    <cellStyle name="Millares 2 7 2" xfId="82" xr:uid="{00000000-0005-0000-0000-000002000000}"/>
    <cellStyle name="Millares 2 7 2 2" xfId="181" xr:uid="{00000000-0005-0000-0000-000002000000}"/>
    <cellStyle name="Millares 2 7 2 2 2" xfId="385" xr:uid="{00000000-0005-0000-0000-000002000000}"/>
    <cellStyle name="Millares 2 7 2 3" xfId="291" xr:uid="{00000000-0005-0000-0000-000002000000}"/>
    <cellStyle name="Millares 2 7 3" xfId="147" xr:uid="{00000000-0005-0000-0000-000002000000}"/>
    <cellStyle name="Millares 2 7 3 2" xfId="352" xr:uid="{00000000-0005-0000-0000-000002000000}"/>
    <cellStyle name="Millares 2 7 4" xfId="257" xr:uid="{00000000-0005-0000-0000-000002000000}"/>
    <cellStyle name="Millares 2 8" xfId="48" xr:uid="{00000000-0005-0000-0000-000002000000}"/>
    <cellStyle name="Millares 2 8 2" xfId="91" xr:uid="{00000000-0005-0000-0000-000002000000}"/>
    <cellStyle name="Millares 2 8 2 2" xfId="190" xr:uid="{00000000-0005-0000-0000-000002000000}"/>
    <cellStyle name="Millares 2 8 2 2 2" xfId="394" xr:uid="{00000000-0005-0000-0000-000002000000}"/>
    <cellStyle name="Millares 2 8 2 3" xfId="300" xr:uid="{00000000-0005-0000-0000-000002000000}"/>
    <cellStyle name="Millares 2 8 3" xfId="156" xr:uid="{00000000-0005-0000-0000-000002000000}"/>
    <cellStyle name="Millares 2 8 3 2" xfId="361" xr:uid="{00000000-0005-0000-0000-000002000000}"/>
    <cellStyle name="Millares 2 8 4" xfId="266" xr:uid="{00000000-0005-0000-0000-000002000000}"/>
    <cellStyle name="Millares 2 9" xfId="57" xr:uid="{00000000-0005-0000-0000-000002000000}"/>
    <cellStyle name="Millares 2 9 2" xfId="96" xr:uid="{00000000-0005-0000-0000-000002000000}"/>
    <cellStyle name="Millares 2 9 2 2" xfId="195" xr:uid="{00000000-0005-0000-0000-000002000000}"/>
    <cellStyle name="Millares 2 9 2 2 2" xfId="399" xr:uid="{00000000-0005-0000-0000-000002000000}"/>
    <cellStyle name="Millares 2 9 2 3" xfId="305" xr:uid="{00000000-0005-0000-0000-000002000000}"/>
    <cellStyle name="Millares 2 9 3" xfId="161" xr:uid="{00000000-0005-0000-0000-000002000000}"/>
    <cellStyle name="Millares 2 9 3 2" xfId="366" xr:uid="{00000000-0005-0000-0000-000002000000}"/>
    <cellStyle name="Millares 2 9 4" xfId="271" xr:uid="{00000000-0005-0000-0000-000002000000}"/>
    <cellStyle name="Millares 3" xfId="28" xr:uid="{00000000-0005-0000-0000-000005000000}"/>
    <cellStyle name="Millares 3 10" xfId="121" xr:uid="{00000000-0005-0000-0000-000004000000}"/>
    <cellStyle name="Millares 3 10 2" xfId="221" xr:uid="{00000000-0005-0000-0000-000004000000}"/>
    <cellStyle name="Millares 3 10 2 2" xfId="425" xr:uid="{00000000-0005-0000-0000-000004000000}"/>
    <cellStyle name="Millares 3 10 3" xfId="331" xr:uid="{00000000-0005-0000-0000-000004000000}"/>
    <cellStyle name="Millares 3 11" xfId="127" xr:uid="{00000000-0005-0000-0000-000005000000}"/>
    <cellStyle name="Millares 3 11 2" xfId="226" xr:uid="{00000000-0005-0000-0000-000005000000}"/>
    <cellStyle name="Millares 3 11 2 2" xfId="430" xr:uid="{00000000-0005-0000-0000-000005000000}"/>
    <cellStyle name="Millares 3 11 3" xfId="336" xr:uid="{00000000-0005-0000-0000-000005000000}"/>
    <cellStyle name="Millares 3 12" xfId="132" xr:uid="{00000000-0005-0000-0000-000005000000}"/>
    <cellStyle name="Millares 3 12 2" xfId="341" xr:uid="{00000000-0005-0000-0000-000005000000}"/>
    <cellStyle name="Millares 3 13" xfId="143" xr:uid="{00000000-0005-0000-0000-000005000000}"/>
    <cellStyle name="Millares 3 13 2" xfId="350" xr:uid="{00000000-0005-0000-0000-000005000000}"/>
    <cellStyle name="Millares 3 14" xfId="231" xr:uid="{00000000-0005-0000-0000-000005000000}"/>
    <cellStyle name="Millares 3 14 2" xfId="435" xr:uid="{00000000-0005-0000-0000-000005000000}"/>
    <cellStyle name="Millares 3 15" xfId="237" xr:uid="{00000000-0005-0000-0000-000005000000}"/>
    <cellStyle name="Millares 3 15 2" xfId="441" xr:uid="{00000000-0005-0000-0000-000005000000}"/>
    <cellStyle name="Millares 3 16" xfId="242" xr:uid="{00000000-0005-0000-0000-000005000000}"/>
    <cellStyle name="Millares 3 17" xfId="253" xr:uid="{00000000-0005-0000-0000-000005000000}"/>
    <cellStyle name="Millares 3 18" xfId="446" xr:uid="{00000000-0005-0000-0000-000005000000}"/>
    <cellStyle name="Millares 3 19" xfId="452" xr:uid="{00000000-0005-0000-0000-000005000000}"/>
    <cellStyle name="Millares 3 2" xfId="40" xr:uid="{00000000-0005-0000-0000-000005000000}"/>
    <cellStyle name="Millares 3 2 2" xfId="85" xr:uid="{00000000-0005-0000-0000-000005000000}"/>
    <cellStyle name="Millares 3 2 2 2" xfId="184" xr:uid="{00000000-0005-0000-0000-000005000000}"/>
    <cellStyle name="Millares 3 2 2 2 2" xfId="388" xr:uid="{00000000-0005-0000-0000-000005000000}"/>
    <cellStyle name="Millares 3 2 2 3" xfId="294" xr:uid="{00000000-0005-0000-0000-000005000000}"/>
    <cellStyle name="Millares 3 2 3" xfId="150" xr:uid="{00000000-0005-0000-0000-000005000000}"/>
    <cellStyle name="Millares 3 2 3 2" xfId="355" xr:uid="{00000000-0005-0000-0000-000005000000}"/>
    <cellStyle name="Millares 3 2 4" xfId="260" xr:uid="{00000000-0005-0000-0000-000005000000}"/>
    <cellStyle name="Millares 3 20" xfId="458" xr:uid="{00000000-0005-0000-0000-000005000000}"/>
    <cellStyle name="Millares 3 21" xfId="466" xr:uid="{00000000-0005-0000-0000-000005000000}"/>
    <cellStyle name="Millares 3 22" xfId="472" xr:uid="{00000000-0005-0000-0000-000005000000}"/>
    <cellStyle name="Millares 3 23" xfId="478" xr:uid="{00000000-0005-0000-0000-000005000000}"/>
    <cellStyle name="Millares 3 24" xfId="483" xr:uid="{00000000-0005-0000-0000-000005000000}"/>
    <cellStyle name="Millares 3 3" xfId="51" xr:uid="{00000000-0005-0000-0000-000005000000}"/>
    <cellStyle name="Millares 3 3 2" xfId="94" xr:uid="{00000000-0005-0000-0000-000005000000}"/>
    <cellStyle name="Millares 3 3 2 2" xfId="193" xr:uid="{00000000-0005-0000-0000-000005000000}"/>
    <cellStyle name="Millares 3 3 2 2 2" xfId="397" xr:uid="{00000000-0005-0000-0000-000005000000}"/>
    <cellStyle name="Millares 3 3 2 3" xfId="303" xr:uid="{00000000-0005-0000-0000-000005000000}"/>
    <cellStyle name="Millares 3 3 3" xfId="159" xr:uid="{00000000-0005-0000-0000-000005000000}"/>
    <cellStyle name="Millares 3 3 3 2" xfId="364" xr:uid="{00000000-0005-0000-0000-000005000000}"/>
    <cellStyle name="Millares 3 3 4" xfId="269" xr:uid="{00000000-0005-0000-0000-000005000000}"/>
    <cellStyle name="Millares 3 4" xfId="60" xr:uid="{00000000-0005-0000-0000-000005000000}"/>
    <cellStyle name="Millares 3 4 2" xfId="99" xr:uid="{00000000-0005-0000-0000-000005000000}"/>
    <cellStyle name="Millares 3 4 2 2" xfId="198" xr:uid="{00000000-0005-0000-0000-000005000000}"/>
    <cellStyle name="Millares 3 4 2 2 2" xfId="402" xr:uid="{00000000-0005-0000-0000-000005000000}"/>
    <cellStyle name="Millares 3 4 2 3" xfId="308" xr:uid="{00000000-0005-0000-0000-000005000000}"/>
    <cellStyle name="Millares 3 4 3" xfId="164" xr:uid="{00000000-0005-0000-0000-000005000000}"/>
    <cellStyle name="Millares 3 4 3 2" xfId="369" xr:uid="{00000000-0005-0000-0000-000005000000}"/>
    <cellStyle name="Millares 3 4 4" xfId="274" xr:uid="{00000000-0005-0000-0000-000005000000}"/>
    <cellStyle name="Millares 3 5" xfId="67" xr:uid="{00000000-0005-0000-0000-000004000000}"/>
    <cellStyle name="Millares 3 5 2" xfId="170" xr:uid="{00000000-0005-0000-0000-000004000000}"/>
    <cellStyle name="Millares 3 5 2 2" xfId="374" xr:uid="{00000000-0005-0000-0000-000004000000}"/>
    <cellStyle name="Millares 3 5 3" xfId="280" xr:uid="{00000000-0005-0000-0000-000004000000}"/>
    <cellStyle name="Millares 3 6" xfId="78" xr:uid="{00000000-0005-0000-0000-000005000000}"/>
    <cellStyle name="Millares 3 6 2" xfId="179" xr:uid="{00000000-0005-0000-0000-000005000000}"/>
    <cellStyle name="Millares 3 6 2 2" xfId="383" xr:uid="{00000000-0005-0000-0000-000005000000}"/>
    <cellStyle name="Millares 3 6 3" xfId="289" xr:uid="{00000000-0005-0000-0000-000005000000}"/>
    <cellStyle name="Millares 3 7" xfId="104" xr:uid="{00000000-0005-0000-0000-000005000000}"/>
    <cellStyle name="Millares 3 7 2" xfId="203" xr:uid="{00000000-0005-0000-0000-000005000000}"/>
    <cellStyle name="Millares 3 7 2 2" xfId="407" xr:uid="{00000000-0005-0000-0000-000005000000}"/>
    <cellStyle name="Millares 3 7 3" xfId="313" xr:uid="{00000000-0005-0000-0000-000005000000}"/>
    <cellStyle name="Millares 3 8" xfId="110" xr:uid="{00000000-0005-0000-0000-000004000000}"/>
    <cellStyle name="Millares 3 8 2" xfId="209" xr:uid="{00000000-0005-0000-0000-000004000000}"/>
    <cellStyle name="Millares 3 8 2 2" xfId="413" xr:uid="{00000000-0005-0000-0000-000004000000}"/>
    <cellStyle name="Millares 3 8 3" xfId="319" xr:uid="{00000000-0005-0000-0000-000004000000}"/>
    <cellStyle name="Millares 3 9" xfId="115" xr:uid="{00000000-0005-0000-0000-000005000000}"/>
    <cellStyle name="Millares 3 9 2" xfId="214" xr:uid="{00000000-0005-0000-0000-000005000000}"/>
    <cellStyle name="Millares 3 9 2 2" xfId="418" xr:uid="{00000000-0005-0000-0000-000005000000}"/>
    <cellStyle name="Millares 3 9 3" xfId="324" xr:uid="{00000000-0005-0000-0000-000005000000}"/>
    <cellStyle name="Millares 4" xfId="216" xr:uid="{00000000-0005-0000-0000-000042000000}"/>
    <cellStyle name="Millares 4 2" xfId="420" xr:uid="{00000000-0005-0000-0000-000042000000}"/>
    <cellStyle name="Millares 5" xfId="326" xr:uid="{00000000-0005-0000-0000-000042000000}"/>
    <cellStyle name="Moneda 10" xfId="474" xr:uid="{00000000-0005-0000-0000-000008020000}"/>
    <cellStyle name="Moneda 11" xfId="485" xr:uid="{00000000-0005-0000-0000-000013020000}"/>
    <cellStyle name="Moneda 2" xfId="29" xr:uid="{00000000-0005-0000-0000-000006000000}"/>
    <cellStyle name="Moneda 2 10" xfId="122" xr:uid="{00000000-0005-0000-0000-000005000000}"/>
    <cellStyle name="Moneda 2 10 2" xfId="222" xr:uid="{00000000-0005-0000-0000-000005000000}"/>
    <cellStyle name="Moneda 2 10 2 2" xfId="426" xr:uid="{00000000-0005-0000-0000-000005000000}"/>
    <cellStyle name="Moneda 2 10 3" xfId="332" xr:uid="{00000000-0005-0000-0000-000005000000}"/>
    <cellStyle name="Moneda 2 11" xfId="128" xr:uid="{00000000-0005-0000-0000-000006000000}"/>
    <cellStyle name="Moneda 2 11 2" xfId="227" xr:uid="{00000000-0005-0000-0000-000006000000}"/>
    <cellStyle name="Moneda 2 11 2 2" xfId="431" xr:uid="{00000000-0005-0000-0000-000006000000}"/>
    <cellStyle name="Moneda 2 11 3" xfId="337" xr:uid="{00000000-0005-0000-0000-000006000000}"/>
    <cellStyle name="Moneda 2 12" xfId="133" xr:uid="{00000000-0005-0000-0000-000006000000}"/>
    <cellStyle name="Moneda 2 12 2" xfId="342" xr:uid="{00000000-0005-0000-0000-000006000000}"/>
    <cellStyle name="Moneda 2 13" xfId="144" xr:uid="{00000000-0005-0000-0000-000006000000}"/>
    <cellStyle name="Moneda 2 13 2" xfId="351" xr:uid="{00000000-0005-0000-0000-000006000000}"/>
    <cellStyle name="Moneda 2 14" xfId="232" xr:uid="{00000000-0005-0000-0000-000006000000}"/>
    <cellStyle name="Moneda 2 14 2" xfId="436" xr:uid="{00000000-0005-0000-0000-000006000000}"/>
    <cellStyle name="Moneda 2 15" xfId="238" xr:uid="{00000000-0005-0000-0000-000006000000}"/>
    <cellStyle name="Moneda 2 15 2" xfId="442" xr:uid="{00000000-0005-0000-0000-000006000000}"/>
    <cellStyle name="Moneda 2 16" xfId="243" xr:uid="{00000000-0005-0000-0000-000006000000}"/>
    <cellStyle name="Moneda 2 17" xfId="254" xr:uid="{00000000-0005-0000-0000-000006000000}"/>
    <cellStyle name="Moneda 2 18" xfId="447" xr:uid="{00000000-0005-0000-0000-000006000000}"/>
    <cellStyle name="Moneda 2 19" xfId="453" xr:uid="{00000000-0005-0000-0000-000006000000}"/>
    <cellStyle name="Moneda 2 2" xfId="41" xr:uid="{00000000-0005-0000-0000-000006000000}"/>
    <cellStyle name="Moneda 2 2 2" xfId="86" xr:uid="{00000000-0005-0000-0000-000006000000}"/>
    <cellStyle name="Moneda 2 2 2 2" xfId="185" xr:uid="{00000000-0005-0000-0000-000006000000}"/>
    <cellStyle name="Moneda 2 2 2 2 2" xfId="389" xr:uid="{00000000-0005-0000-0000-000006000000}"/>
    <cellStyle name="Moneda 2 2 2 3" xfId="295" xr:uid="{00000000-0005-0000-0000-000006000000}"/>
    <cellStyle name="Moneda 2 2 3" xfId="151" xr:uid="{00000000-0005-0000-0000-000006000000}"/>
    <cellStyle name="Moneda 2 2 3 2" xfId="356" xr:uid="{00000000-0005-0000-0000-000006000000}"/>
    <cellStyle name="Moneda 2 2 4" xfId="261" xr:uid="{00000000-0005-0000-0000-000006000000}"/>
    <cellStyle name="Moneda 2 20" xfId="459" xr:uid="{00000000-0005-0000-0000-000006000000}"/>
    <cellStyle name="Moneda 2 21" xfId="467" xr:uid="{00000000-0005-0000-0000-000006000000}"/>
    <cellStyle name="Moneda 2 22" xfId="473" xr:uid="{00000000-0005-0000-0000-000006000000}"/>
    <cellStyle name="Moneda 2 23" xfId="479" xr:uid="{00000000-0005-0000-0000-000006000000}"/>
    <cellStyle name="Moneda 2 24" xfId="484" xr:uid="{00000000-0005-0000-0000-000006000000}"/>
    <cellStyle name="Moneda 2 3" xfId="52" xr:uid="{00000000-0005-0000-0000-000006000000}"/>
    <cellStyle name="Moneda 2 3 2" xfId="95" xr:uid="{00000000-0005-0000-0000-000006000000}"/>
    <cellStyle name="Moneda 2 3 2 2" xfId="194" xr:uid="{00000000-0005-0000-0000-000006000000}"/>
    <cellStyle name="Moneda 2 3 2 2 2" xfId="398" xr:uid="{00000000-0005-0000-0000-000006000000}"/>
    <cellStyle name="Moneda 2 3 2 3" xfId="304" xr:uid="{00000000-0005-0000-0000-000006000000}"/>
    <cellStyle name="Moneda 2 3 3" xfId="160" xr:uid="{00000000-0005-0000-0000-000006000000}"/>
    <cellStyle name="Moneda 2 3 3 2" xfId="365" xr:uid="{00000000-0005-0000-0000-000006000000}"/>
    <cellStyle name="Moneda 2 3 4" xfId="270" xr:uid="{00000000-0005-0000-0000-000006000000}"/>
    <cellStyle name="Moneda 2 4" xfId="61" xr:uid="{00000000-0005-0000-0000-000006000000}"/>
    <cellStyle name="Moneda 2 4 2" xfId="100" xr:uid="{00000000-0005-0000-0000-000006000000}"/>
    <cellStyle name="Moneda 2 4 2 2" xfId="199" xr:uid="{00000000-0005-0000-0000-000006000000}"/>
    <cellStyle name="Moneda 2 4 2 2 2" xfId="403" xr:uid="{00000000-0005-0000-0000-000006000000}"/>
    <cellStyle name="Moneda 2 4 2 3" xfId="309" xr:uid="{00000000-0005-0000-0000-000006000000}"/>
    <cellStyle name="Moneda 2 4 3" xfId="165" xr:uid="{00000000-0005-0000-0000-000006000000}"/>
    <cellStyle name="Moneda 2 4 3 2" xfId="370" xr:uid="{00000000-0005-0000-0000-000006000000}"/>
    <cellStyle name="Moneda 2 4 4" xfId="275" xr:uid="{00000000-0005-0000-0000-000006000000}"/>
    <cellStyle name="Moneda 2 5" xfId="68" xr:uid="{00000000-0005-0000-0000-000005000000}"/>
    <cellStyle name="Moneda 2 5 2" xfId="171" xr:uid="{00000000-0005-0000-0000-000005000000}"/>
    <cellStyle name="Moneda 2 5 2 2" xfId="375" xr:uid="{00000000-0005-0000-0000-000005000000}"/>
    <cellStyle name="Moneda 2 5 3" xfId="281" xr:uid="{00000000-0005-0000-0000-000005000000}"/>
    <cellStyle name="Moneda 2 6" xfId="79" xr:uid="{00000000-0005-0000-0000-000006000000}"/>
    <cellStyle name="Moneda 2 6 2" xfId="180" xr:uid="{00000000-0005-0000-0000-000006000000}"/>
    <cellStyle name="Moneda 2 6 2 2" xfId="384" xr:uid="{00000000-0005-0000-0000-000006000000}"/>
    <cellStyle name="Moneda 2 6 3" xfId="290" xr:uid="{00000000-0005-0000-0000-000006000000}"/>
    <cellStyle name="Moneda 2 7" xfId="105" xr:uid="{00000000-0005-0000-0000-000006000000}"/>
    <cellStyle name="Moneda 2 7 2" xfId="204" xr:uid="{00000000-0005-0000-0000-000006000000}"/>
    <cellStyle name="Moneda 2 7 2 2" xfId="408" xr:uid="{00000000-0005-0000-0000-000006000000}"/>
    <cellStyle name="Moneda 2 7 3" xfId="314" xr:uid="{00000000-0005-0000-0000-000006000000}"/>
    <cellStyle name="Moneda 2 8" xfId="111" xr:uid="{00000000-0005-0000-0000-000005000000}"/>
    <cellStyle name="Moneda 2 8 2" xfId="210" xr:uid="{00000000-0005-0000-0000-000005000000}"/>
    <cellStyle name="Moneda 2 8 2 2" xfId="414" xr:uid="{00000000-0005-0000-0000-000005000000}"/>
    <cellStyle name="Moneda 2 8 3" xfId="320" xr:uid="{00000000-0005-0000-0000-000005000000}"/>
    <cellStyle name="Moneda 2 9" xfId="116" xr:uid="{00000000-0005-0000-0000-000006000000}"/>
    <cellStyle name="Moneda 2 9 2" xfId="215" xr:uid="{00000000-0005-0000-0000-000006000000}"/>
    <cellStyle name="Moneda 2 9 2 2" xfId="419" xr:uid="{00000000-0005-0000-0000-000006000000}"/>
    <cellStyle name="Moneda 2 9 3" xfId="325" xr:uid="{00000000-0005-0000-0000-000006000000}"/>
    <cellStyle name="Moneda 3" xfId="20" xr:uid="{875AEBB6-4096-4023-8C22-D1503F097201}"/>
    <cellStyle name="Moneda 3 2" xfId="47" xr:uid="{875AEBB6-4096-4023-8C22-D1503F097201}"/>
    <cellStyle name="Moneda 3 2 2" xfId="90" xr:uid="{875AEBB6-4096-4023-8C22-D1503F097201}"/>
    <cellStyle name="Moneda 3 2 2 2" xfId="189" xr:uid="{875AEBB6-4096-4023-8C22-D1503F097201}"/>
    <cellStyle name="Moneda 3 2 2 2 2" xfId="393" xr:uid="{875AEBB6-4096-4023-8C22-D1503F097201}"/>
    <cellStyle name="Moneda 3 2 2 3" xfId="299" xr:uid="{875AEBB6-4096-4023-8C22-D1503F097201}"/>
    <cellStyle name="Moneda 3 2 3" xfId="155" xr:uid="{875AEBB6-4096-4023-8C22-D1503F097201}"/>
    <cellStyle name="Moneda 3 2 3 2" xfId="360" xr:uid="{875AEBB6-4096-4023-8C22-D1503F097201}"/>
    <cellStyle name="Moneda 3 2 4" xfId="265" xr:uid="{875AEBB6-4096-4023-8C22-D1503F097201}"/>
    <cellStyle name="Moneda 3 3" xfId="74" xr:uid="{875AEBB6-4096-4023-8C22-D1503F097201}"/>
    <cellStyle name="Moneda 3 3 2" xfId="175" xr:uid="{875AEBB6-4096-4023-8C22-D1503F097201}"/>
    <cellStyle name="Moneda 3 3 2 2" xfId="379" xr:uid="{875AEBB6-4096-4023-8C22-D1503F097201}"/>
    <cellStyle name="Moneda 3 3 3" xfId="285" xr:uid="{875AEBB6-4096-4023-8C22-D1503F097201}"/>
    <cellStyle name="Moneda 3 4" xfId="139" xr:uid="{875AEBB6-4096-4023-8C22-D1503F097201}"/>
    <cellStyle name="Moneda 3 4 2" xfId="346" xr:uid="{875AEBB6-4096-4023-8C22-D1503F097201}"/>
    <cellStyle name="Moneda 3 5" xfId="249" xr:uid="{875AEBB6-4096-4023-8C22-D1503F097201}"/>
    <cellStyle name="Moneda 4" xfId="106" xr:uid="{00000000-0005-0000-0000-00009D000000}"/>
    <cellStyle name="Moneda 4 2" xfId="205" xr:uid="{00000000-0005-0000-0000-00009D000000}"/>
    <cellStyle name="Moneda 4 2 2" xfId="409" xr:uid="{00000000-0005-0000-0000-00009D000000}"/>
    <cellStyle name="Moneda 4 3" xfId="315" xr:uid="{00000000-0005-0000-0000-00009D000000}"/>
    <cellStyle name="Moneda 5" xfId="117" xr:uid="{00000000-0005-0000-0000-0000A3000000}"/>
    <cellStyle name="Moneda 5 2" xfId="217" xr:uid="{00000000-0005-0000-0000-0000A3000000}"/>
    <cellStyle name="Moneda 5 2 2" xfId="421" xr:uid="{00000000-0005-0000-0000-0000A3000000}"/>
    <cellStyle name="Moneda 5 3" xfId="327" xr:uid="{00000000-0005-0000-0000-0000A3000000}"/>
    <cellStyle name="Moneda 6" xfId="233" xr:uid="{00000000-0005-0000-0000-000017010000}"/>
    <cellStyle name="Moneda 6 2" xfId="437" xr:uid="{00000000-0005-0000-0000-000017010000}"/>
    <cellStyle name="Moneda 7" xfId="448" xr:uid="{00000000-0005-0000-0000-0000EE010000}"/>
    <cellStyle name="Moneda 8" xfId="454" xr:uid="{00000000-0005-0000-0000-0000F4010000}"/>
    <cellStyle name="Moneda 9" xfId="468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69" xr:uid="{00000000-0005-0000-0000-000062000000}"/>
    <cellStyle name="Normal 13" xfId="134" xr:uid="{00000000-0005-0000-0000-0000A0000000}"/>
    <cellStyle name="Normal 14" xfId="244" xr:uid="{00000000-0005-0000-0000-000009010000}"/>
    <cellStyle name="Normal 2" xfId="2" xr:uid="{DC798B24-C32D-40FA-8103-F65E4A221F4F}"/>
    <cellStyle name="Normal 2 10" xfId="70" xr:uid="{DC798B24-C32D-40FA-8103-F65E4A221F4F}"/>
    <cellStyle name="Normal 2 11" xfId="135" xr:uid="{DC798B24-C32D-40FA-8103-F65E4A221F4F}"/>
    <cellStyle name="Normal 2 12" xfId="245" xr:uid="{DC798B24-C32D-40FA-8103-F65E4A221F4F}"/>
    <cellStyle name="Normal 2 2" xfId="6" xr:uid="{FE20F223-A53B-4993-AEFC-A70518229D2B}"/>
    <cellStyle name="Normal 2 2 2" xfId="4" xr:uid="{303C2030-1C79-48AE-8821-069B9E7FB20E}"/>
    <cellStyle name="Normal 2 25" xfId="462" xr:uid="{EE73A1E1-1E56-4B76-B2DE-E20564FC0979}"/>
    <cellStyle name="Normal 2 27" xfId="461" xr:uid="{B55D0671-CDB6-44E7-B66C-7364CA896466}"/>
    <cellStyle name="Normal 2 3" xfId="9" xr:uid="{84CEFB60-5776-44F2-95C8-7F1D4B87226D}"/>
    <cellStyle name="Normal 2 3 2" xfId="15" xr:uid="{A1C1C18E-06E3-433D-8BF1-784A271873C5}"/>
    <cellStyle name="Normal 2 4" xfId="13" xr:uid="{39D077A3-BEEE-4920-B575-5F78F8A99DD3}"/>
    <cellStyle name="Normal 2 5" xfId="43" xr:uid="{DC798B24-C32D-40FA-8103-F65E4A221F4F}"/>
    <cellStyle name="Normal 2 6" xfId="5" xr:uid="{01FFAEC2-A001-4A0E-931D-2EC0EDCC9FA6}"/>
    <cellStyle name="Normal 2 7" xfId="3" xr:uid="{6D9B44CF-0679-45DF-9777-C47BE1D55C4D}"/>
    <cellStyle name="Normal 2 8" xfId="14" xr:uid="{0E30B632-DF22-40E5-BDD3-045D9FB21F95}"/>
    <cellStyle name="Normal 2 9" xfId="56" xr:uid="{DC798B24-C32D-40FA-8103-F65E4A221F4F}"/>
    <cellStyle name="Normal 22" xfId="460" xr:uid="{CCC90FF7-E2F7-4F99-BCE6-1FF41FBF9E19}"/>
    <cellStyle name="Normal 3" xfId="30" xr:uid="{00000000-0005-0000-0000-00000A000000}"/>
    <cellStyle name="Normal 3 2" xfId="10" xr:uid="{6F1687F4-FFF0-43C1-8730-4C4166731BD8}"/>
    <cellStyle name="Normal 3 3" xfId="123" xr:uid="{00000000-0005-0000-0000-000009000000}"/>
    <cellStyle name="Normal 4" xfId="31" xr:uid="{00000000-0005-0000-0000-00000B000000}"/>
    <cellStyle name="Normal 4 2" xfId="18" xr:uid="{0108B8D9-43B5-4124-9644-DBD05DCC5491}"/>
    <cellStyle name="Normal 4 3" xfId="8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1" xr:uid="{00000000-0005-0000-0000-000010000000}"/>
    <cellStyle name="Normal 6 2 5" xfId="17" xr:uid="{0B6C376E-38B8-4989-B4A6-EF096ABA701C}"/>
    <cellStyle name="Normal 6 2 6" xfId="146" xr:uid="{00000000-0005-0000-0000-000010000000}"/>
    <cellStyle name="Normal 6 2 7" xfId="256" xr:uid="{00000000-0005-0000-0000-000010000000}"/>
    <cellStyle name="Normal 6 3" xfId="53" xr:uid="{00000000-0005-0000-0000-00000F000000}"/>
    <cellStyle name="Normal 6 4" xfId="62" xr:uid="{00000000-0005-0000-0000-00000F000000}"/>
    <cellStyle name="Normal 6 5" xfId="80" xr:uid="{00000000-0005-0000-0000-00000F000000}"/>
    <cellStyle name="Normal 6 6" xfId="145" xr:uid="{00000000-0005-0000-0000-00000F000000}"/>
    <cellStyle name="Normal 6 7" xfId="255" xr:uid="{00000000-0005-0000-0000-00000F000000}"/>
    <cellStyle name="Normal 7" xfId="42" xr:uid="{00000000-0005-0000-0000-000050000000}"/>
    <cellStyle name="Normal 8" xfId="19" xr:uid="{69B96ED8-B079-429A-8BA4-E1F3DF7BC286}"/>
    <cellStyle name="Normal 9" xfId="16" xr:uid="{4D56E8B6-382C-407E-B912-92CFA48FEFAC}"/>
    <cellStyle name="Porcentaje 2" xfId="21" xr:uid="{BDAD6F94-4E27-44FB-AF5D-F15B4F6732D4}"/>
    <cellStyle name="Porcentaje 3" xfId="166" xr:uid="{00000000-0005-0000-0000-0000BF000000}"/>
    <cellStyle name="Porcentaje 4" xfId="276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showGridLines="0" tabSelected="1" topLeftCell="A70" zoomScale="90" zoomScaleNormal="90" workbookViewId="0">
      <selection activeCell="F93" sqref="F93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31" t="s">
        <v>0</v>
      </c>
      <c r="B1" s="31"/>
      <c r="C1" s="31"/>
      <c r="D1" s="31"/>
      <c r="E1" s="31"/>
      <c r="F1" s="31"/>
      <c r="G1" s="31"/>
      <c r="H1" s="14"/>
    </row>
    <row r="2" spans="1:8" x14ac:dyDescent="0.25">
      <c r="A2" s="32" t="s">
        <v>73</v>
      </c>
      <c r="B2" s="33"/>
      <c r="C2" s="33"/>
      <c r="D2" s="33"/>
      <c r="E2" s="33"/>
      <c r="F2" s="33"/>
      <c r="G2" s="34"/>
      <c r="H2" s="1"/>
    </row>
    <row r="3" spans="1:8" x14ac:dyDescent="0.25">
      <c r="A3" s="35" t="s">
        <v>1</v>
      </c>
      <c r="B3" s="36"/>
      <c r="C3" s="36"/>
      <c r="D3" s="36"/>
      <c r="E3" s="36"/>
      <c r="F3" s="36"/>
      <c r="G3" s="37"/>
      <c r="H3" s="1"/>
    </row>
    <row r="4" spans="1:8" x14ac:dyDescent="0.25">
      <c r="A4" s="38" t="s">
        <v>74</v>
      </c>
      <c r="B4" s="39"/>
      <c r="C4" s="39"/>
      <c r="D4" s="39"/>
      <c r="E4" s="39"/>
      <c r="F4" s="39"/>
      <c r="G4" s="40"/>
      <c r="H4" s="1"/>
    </row>
    <row r="5" spans="1:8" x14ac:dyDescent="0.25">
      <c r="A5" s="41" t="s">
        <v>2</v>
      </c>
      <c r="B5" s="42"/>
      <c r="C5" s="42"/>
      <c r="D5" s="42"/>
      <c r="E5" s="42"/>
      <c r="F5" s="42"/>
      <c r="G5" s="43"/>
      <c r="H5" s="1"/>
    </row>
    <row r="6" spans="1:8" x14ac:dyDescent="0.25">
      <c r="A6" s="28" t="s">
        <v>3</v>
      </c>
      <c r="B6" s="30" t="s">
        <v>4</v>
      </c>
      <c r="C6" s="30"/>
      <c r="D6" s="30"/>
      <c r="E6" s="30"/>
      <c r="F6" s="30"/>
      <c r="G6" s="30" t="s">
        <v>5</v>
      </c>
      <c r="H6" s="1"/>
    </row>
    <row r="7" spans="1:8" ht="30" x14ac:dyDescent="0.25">
      <c r="A7" s="29"/>
      <c r="B7" s="5" t="s">
        <v>6</v>
      </c>
      <c r="C7" s="4" t="s">
        <v>7</v>
      </c>
      <c r="D7" s="5" t="s">
        <v>8</v>
      </c>
      <c r="E7" s="5" t="s">
        <v>9</v>
      </c>
      <c r="F7" s="5" t="s">
        <v>10</v>
      </c>
      <c r="G7" s="30"/>
      <c r="H7" s="1"/>
    </row>
    <row r="8" spans="1:8" x14ac:dyDescent="0.25">
      <c r="A8" s="7" t="s">
        <v>11</v>
      </c>
      <c r="B8" s="18"/>
      <c r="C8" s="18"/>
      <c r="D8" s="18"/>
      <c r="E8" s="18"/>
      <c r="F8" s="18"/>
      <c r="G8" s="18"/>
      <c r="H8" s="1"/>
    </row>
    <row r="9" spans="1:8" x14ac:dyDescent="0.25">
      <c r="A9" s="8" t="s">
        <v>12</v>
      </c>
      <c r="B9" s="44">
        <v>0</v>
      </c>
      <c r="C9" s="44">
        <v>0</v>
      </c>
      <c r="D9" s="21">
        <f>B9+C9</f>
        <v>0</v>
      </c>
      <c r="E9" s="44">
        <v>0</v>
      </c>
      <c r="F9" s="44">
        <v>0</v>
      </c>
      <c r="G9" s="21">
        <f>F9-B9</f>
        <v>0</v>
      </c>
      <c r="H9" s="2"/>
    </row>
    <row r="10" spans="1:8" x14ac:dyDescent="0.25">
      <c r="A10" s="8" t="s">
        <v>13</v>
      </c>
      <c r="B10" s="44">
        <v>0</v>
      </c>
      <c r="C10" s="44">
        <v>0</v>
      </c>
      <c r="D10" s="21">
        <f t="shared" ref="D10:D15" si="0">B10+C10</f>
        <v>0</v>
      </c>
      <c r="E10" s="44">
        <v>0</v>
      </c>
      <c r="F10" s="44">
        <v>0</v>
      </c>
      <c r="G10" s="21">
        <f t="shared" ref="G10:G39" si="1">F10-B10</f>
        <v>0</v>
      </c>
      <c r="H10" s="1"/>
    </row>
    <row r="11" spans="1:8" x14ac:dyDescent="0.25">
      <c r="A11" s="8" t="s">
        <v>14</v>
      </c>
      <c r="B11" s="44">
        <v>0</v>
      </c>
      <c r="C11" s="44">
        <v>0</v>
      </c>
      <c r="D11" s="21">
        <f t="shared" si="0"/>
        <v>0</v>
      </c>
      <c r="E11" s="44">
        <v>0</v>
      </c>
      <c r="F11" s="44">
        <v>0</v>
      </c>
      <c r="G11" s="21">
        <f t="shared" si="1"/>
        <v>0</v>
      </c>
      <c r="H11" s="1"/>
    </row>
    <row r="12" spans="1:8" x14ac:dyDescent="0.25">
      <c r="A12" s="8" t="s">
        <v>15</v>
      </c>
      <c r="B12" s="44">
        <v>0</v>
      </c>
      <c r="C12" s="44">
        <v>0</v>
      </c>
      <c r="D12" s="21">
        <f t="shared" si="0"/>
        <v>0</v>
      </c>
      <c r="E12" s="44">
        <v>0</v>
      </c>
      <c r="F12" s="44">
        <v>0</v>
      </c>
      <c r="G12" s="21">
        <f t="shared" si="1"/>
        <v>0</v>
      </c>
      <c r="H12" s="1"/>
    </row>
    <row r="13" spans="1:8" x14ac:dyDescent="0.25">
      <c r="A13" s="8" t="s">
        <v>16</v>
      </c>
      <c r="B13" s="44">
        <v>0</v>
      </c>
      <c r="C13" s="44">
        <v>0</v>
      </c>
      <c r="D13" s="21">
        <f t="shared" si="0"/>
        <v>0</v>
      </c>
      <c r="E13" s="44">
        <v>0</v>
      </c>
      <c r="F13" s="44">
        <v>0</v>
      </c>
      <c r="G13" s="21">
        <f t="shared" si="1"/>
        <v>0</v>
      </c>
      <c r="H13" s="1"/>
    </row>
    <row r="14" spans="1:8" x14ac:dyDescent="0.25">
      <c r="A14" s="8" t="s">
        <v>17</v>
      </c>
      <c r="B14" s="44">
        <v>0</v>
      </c>
      <c r="C14" s="44">
        <v>0</v>
      </c>
      <c r="D14" s="21">
        <f t="shared" si="0"/>
        <v>0</v>
      </c>
      <c r="E14" s="44">
        <v>0</v>
      </c>
      <c r="F14" s="44">
        <v>0</v>
      </c>
      <c r="G14" s="21">
        <f t="shared" si="1"/>
        <v>0</v>
      </c>
      <c r="H14" s="1"/>
    </row>
    <row r="15" spans="1:8" x14ac:dyDescent="0.25">
      <c r="A15" s="8" t="s">
        <v>71</v>
      </c>
      <c r="B15" s="44">
        <v>16296093</v>
      </c>
      <c r="C15" s="44">
        <v>398922.35</v>
      </c>
      <c r="D15" s="21">
        <f t="shared" si="0"/>
        <v>16695015.35</v>
      </c>
      <c r="E15" s="44">
        <v>3127346.5</v>
      </c>
      <c r="F15" s="44">
        <v>3127346.5</v>
      </c>
      <c r="G15" s="21">
        <f t="shared" si="1"/>
        <v>-13168746.5</v>
      </c>
      <c r="H15" s="1"/>
    </row>
    <row r="16" spans="1:8" x14ac:dyDescent="0.25">
      <c r="A16" s="3" t="s">
        <v>18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  <c r="H16" s="1"/>
    </row>
    <row r="17" spans="1:7" x14ac:dyDescent="0.25">
      <c r="A17" s="12" t="s">
        <v>19</v>
      </c>
      <c r="B17" s="44">
        <v>0</v>
      </c>
      <c r="C17" s="44">
        <v>0</v>
      </c>
      <c r="D17" s="21">
        <f t="shared" ref="D17:D27" si="3">B17+C17</f>
        <v>0</v>
      </c>
      <c r="E17" s="44">
        <v>0</v>
      </c>
      <c r="F17" s="44">
        <v>0</v>
      </c>
      <c r="G17" s="21">
        <f t="shared" si="1"/>
        <v>0</v>
      </c>
    </row>
    <row r="18" spans="1:7" x14ac:dyDescent="0.25">
      <c r="A18" s="12" t="s">
        <v>20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25">
      <c r="A19" s="12" t="s">
        <v>21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25">
      <c r="A20" s="12" t="s">
        <v>22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12" t="s">
        <v>23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12" t="s">
        <v>24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25">
      <c r="A23" s="12" t="s">
        <v>25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12" t="s">
        <v>26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12" t="s">
        <v>27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25">
      <c r="A26" s="12" t="s">
        <v>28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25">
      <c r="A27" s="12" t="s">
        <v>29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8" t="s">
        <v>30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12" t="s">
        <v>31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25">
      <c r="A30" s="12" t="s">
        <v>32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25">
      <c r="A31" s="12" t="s">
        <v>33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25">
      <c r="A32" s="12" t="s">
        <v>34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25">
      <c r="A33" s="12" t="s">
        <v>35</v>
      </c>
      <c r="B33" s="44">
        <v>0</v>
      </c>
      <c r="C33" s="44">
        <v>0</v>
      </c>
      <c r="D33" s="21">
        <f t="shared" si="5"/>
        <v>0</v>
      </c>
      <c r="E33" s="44">
        <v>0</v>
      </c>
      <c r="F33" s="44">
        <v>0</v>
      </c>
      <c r="G33" s="21">
        <f t="shared" si="1"/>
        <v>0</v>
      </c>
      <c r="H33" s="1"/>
    </row>
    <row r="34" spans="1:8" x14ac:dyDescent="0.25">
      <c r="A34" s="8" t="s">
        <v>36</v>
      </c>
      <c r="B34" s="44">
        <v>51373313</v>
      </c>
      <c r="C34" s="44">
        <v>0</v>
      </c>
      <c r="D34" s="21">
        <f>B34+C34</f>
        <v>51373313</v>
      </c>
      <c r="E34" s="44">
        <v>22386087.23</v>
      </c>
      <c r="F34" s="44">
        <v>22386087.23</v>
      </c>
      <c r="G34" s="21">
        <f t="shared" si="1"/>
        <v>-28987225.77</v>
      </c>
      <c r="H34" s="1"/>
    </row>
    <row r="35" spans="1:8" x14ac:dyDescent="0.25">
      <c r="A35" s="8" t="s">
        <v>37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  <c r="H35" s="1"/>
    </row>
    <row r="36" spans="1:8" x14ac:dyDescent="0.25">
      <c r="A36" s="12" t="s">
        <v>38</v>
      </c>
      <c r="B36" s="44">
        <v>0</v>
      </c>
      <c r="C36" s="44">
        <v>0</v>
      </c>
      <c r="D36" s="21">
        <f>B36+C36</f>
        <v>0</v>
      </c>
      <c r="E36" s="44">
        <v>0</v>
      </c>
      <c r="F36" s="44">
        <v>0</v>
      </c>
      <c r="G36" s="21">
        <f t="shared" si="1"/>
        <v>0</v>
      </c>
      <c r="H36" s="1"/>
    </row>
    <row r="37" spans="1:8" x14ac:dyDescent="0.25">
      <c r="A37" s="8" t="s">
        <v>39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  <c r="H37" s="1"/>
    </row>
    <row r="38" spans="1:8" x14ac:dyDescent="0.25">
      <c r="A38" s="12" t="s">
        <v>40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  <c r="H38" s="1"/>
    </row>
    <row r="39" spans="1:8" x14ac:dyDescent="0.25">
      <c r="A39" s="12" t="s">
        <v>41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  <c r="H39" s="1"/>
    </row>
    <row r="40" spans="1:8" x14ac:dyDescent="0.25">
      <c r="A40" s="9"/>
      <c r="B40" s="21"/>
      <c r="C40" s="21"/>
      <c r="D40" s="21"/>
      <c r="E40" s="21"/>
      <c r="F40" s="21"/>
      <c r="G40" s="21"/>
      <c r="H40" s="1"/>
    </row>
    <row r="41" spans="1:8" x14ac:dyDescent="0.25">
      <c r="A41" s="10" t="s">
        <v>42</v>
      </c>
      <c r="B41" s="22">
        <f>B9+B10+B11+B12+B13+B14+B15+B16+B28++B34+B35+B37</f>
        <v>67669406</v>
      </c>
      <c r="C41" s="22">
        <f t="shared" ref="C41:G41" si="7">C9+C10+C11+C12+C13+C14+C15+C16+C28++C34+C35+C37</f>
        <v>398922.35</v>
      </c>
      <c r="D41" s="22">
        <f t="shared" si="7"/>
        <v>68068328.349999994</v>
      </c>
      <c r="E41" s="22">
        <f t="shared" si="7"/>
        <v>25513433.73</v>
      </c>
      <c r="F41" s="22">
        <f t="shared" si="7"/>
        <v>25513433.73</v>
      </c>
      <c r="G41" s="22">
        <f t="shared" si="7"/>
        <v>-42155972.269999996</v>
      </c>
      <c r="H41" s="1"/>
    </row>
    <row r="42" spans="1:8" x14ac:dyDescent="0.25">
      <c r="A42" s="10" t="s">
        <v>43</v>
      </c>
      <c r="B42" s="23"/>
      <c r="C42" s="23"/>
      <c r="D42" s="23"/>
      <c r="E42" s="23"/>
      <c r="F42" s="23"/>
      <c r="G42" s="22">
        <f>IF((F41-B41)&lt;0,0,(F41-B41))</f>
        <v>0</v>
      </c>
      <c r="H42" s="2"/>
    </row>
    <row r="43" spans="1:8" x14ac:dyDescent="0.25">
      <c r="A43" s="9"/>
      <c r="B43" s="24"/>
      <c r="C43" s="24"/>
      <c r="D43" s="24"/>
      <c r="E43" s="24"/>
      <c r="F43" s="24"/>
      <c r="G43" s="24"/>
      <c r="H43" s="1"/>
    </row>
    <row r="44" spans="1:8" x14ac:dyDescent="0.25">
      <c r="A44" s="10" t="s">
        <v>44</v>
      </c>
      <c r="B44" s="24"/>
      <c r="C44" s="24"/>
      <c r="D44" s="24"/>
      <c r="E44" s="24"/>
      <c r="F44" s="24"/>
      <c r="G44" s="24"/>
      <c r="H44" s="1"/>
    </row>
    <row r="45" spans="1:8" x14ac:dyDescent="0.25">
      <c r="A45" s="8" t="s">
        <v>45</v>
      </c>
      <c r="B45" s="21">
        <f>SUM(B46:B53)</f>
        <v>0</v>
      </c>
      <c r="C45" s="21">
        <f t="shared" ref="C45:F45" si="8">SUM(C46:C53)</f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>F45-B45</f>
        <v>0</v>
      </c>
      <c r="H45" s="1"/>
    </row>
    <row r="46" spans="1:8" x14ac:dyDescent="0.25">
      <c r="A46" s="13" t="s">
        <v>46</v>
      </c>
      <c r="B46" s="44">
        <v>0</v>
      </c>
      <c r="C46" s="44">
        <v>0</v>
      </c>
      <c r="D46" s="21">
        <f>B46+C46</f>
        <v>0</v>
      </c>
      <c r="E46" s="44">
        <v>0</v>
      </c>
      <c r="F46" s="44">
        <v>0</v>
      </c>
      <c r="G46" s="21">
        <f>F46-B46</f>
        <v>0</v>
      </c>
      <c r="H46" s="1"/>
    </row>
    <row r="47" spans="1:8" x14ac:dyDescent="0.25">
      <c r="A47" s="13" t="s">
        <v>47</v>
      </c>
      <c r="B47" s="44">
        <v>0</v>
      </c>
      <c r="C47" s="44">
        <v>0</v>
      </c>
      <c r="D47" s="21">
        <f t="shared" ref="D47:D53" si="9">B47+C47</f>
        <v>0</v>
      </c>
      <c r="E47" s="44">
        <v>0</v>
      </c>
      <c r="F47" s="44">
        <v>0</v>
      </c>
      <c r="G47" s="21">
        <f t="shared" ref="G47:G48" si="10">F47-B47</f>
        <v>0</v>
      </c>
      <c r="H47" s="1"/>
    </row>
    <row r="48" spans="1:8" x14ac:dyDescent="0.25">
      <c r="A48" s="13" t="s">
        <v>48</v>
      </c>
      <c r="B48" s="44">
        <v>0</v>
      </c>
      <c r="C48" s="44">
        <v>0</v>
      </c>
      <c r="D48" s="21">
        <f t="shared" si="9"/>
        <v>0</v>
      </c>
      <c r="E48" s="44">
        <v>0</v>
      </c>
      <c r="F48" s="44">
        <v>0</v>
      </c>
      <c r="G48" s="21">
        <f t="shared" si="10"/>
        <v>0</v>
      </c>
      <c r="H48" s="1"/>
    </row>
    <row r="49" spans="1:7" ht="30" x14ac:dyDescent="0.25">
      <c r="A49" s="13" t="s">
        <v>49</v>
      </c>
      <c r="B49" s="44">
        <v>0</v>
      </c>
      <c r="C49" s="44">
        <v>0</v>
      </c>
      <c r="D49" s="21">
        <f t="shared" si="9"/>
        <v>0</v>
      </c>
      <c r="E49" s="44">
        <v>0</v>
      </c>
      <c r="F49" s="44">
        <v>0</v>
      </c>
      <c r="G49" s="21">
        <f>F49-B49</f>
        <v>0</v>
      </c>
    </row>
    <row r="50" spans="1:7" x14ac:dyDescent="0.25">
      <c r="A50" s="13" t="s">
        <v>50</v>
      </c>
      <c r="B50" s="44">
        <v>0</v>
      </c>
      <c r="C50" s="44">
        <v>0</v>
      </c>
      <c r="D50" s="21">
        <f t="shared" si="9"/>
        <v>0</v>
      </c>
      <c r="E50" s="44">
        <v>0</v>
      </c>
      <c r="F50" s="44">
        <v>0</v>
      </c>
      <c r="G50" s="21">
        <f t="shared" ref="G50:G63" si="11">F50-B50</f>
        <v>0</v>
      </c>
    </row>
    <row r="51" spans="1:7" x14ac:dyDescent="0.25">
      <c r="A51" s="13" t="s">
        <v>51</v>
      </c>
      <c r="B51" s="44">
        <v>0</v>
      </c>
      <c r="C51" s="44">
        <v>0</v>
      </c>
      <c r="D51" s="21">
        <f t="shared" si="9"/>
        <v>0</v>
      </c>
      <c r="E51" s="44">
        <v>0</v>
      </c>
      <c r="F51" s="44">
        <v>0</v>
      </c>
      <c r="G51" s="21">
        <f t="shared" si="11"/>
        <v>0</v>
      </c>
    </row>
    <row r="52" spans="1:7" ht="30" x14ac:dyDescent="0.25">
      <c r="A52" s="6" t="s">
        <v>52</v>
      </c>
      <c r="B52" s="44">
        <v>0</v>
      </c>
      <c r="C52" s="44">
        <v>0</v>
      </c>
      <c r="D52" s="21">
        <f t="shared" si="9"/>
        <v>0</v>
      </c>
      <c r="E52" s="44">
        <v>0</v>
      </c>
      <c r="F52" s="44">
        <v>0</v>
      </c>
      <c r="G52" s="21">
        <f t="shared" si="11"/>
        <v>0</v>
      </c>
    </row>
    <row r="53" spans="1:7" x14ac:dyDescent="0.25">
      <c r="A53" s="12" t="s">
        <v>53</v>
      </c>
      <c r="B53" s="44">
        <v>0</v>
      </c>
      <c r="C53" s="44">
        <v>0</v>
      </c>
      <c r="D53" s="21">
        <f t="shared" si="9"/>
        <v>0</v>
      </c>
      <c r="E53" s="44">
        <v>0</v>
      </c>
      <c r="F53" s="44">
        <v>0</v>
      </c>
      <c r="G53" s="21">
        <f t="shared" si="11"/>
        <v>0</v>
      </c>
    </row>
    <row r="54" spans="1:7" x14ac:dyDescent="0.25">
      <c r="A54" s="8" t="s">
        <v>54</v>
      </c>
      <c r="B54" s="21">
        <f>SUM(B55:B58)</f>
        <v>51018101</v>
      </c>
      <c r="C54" s="21">
        <f t="shared" ref="C54:F54" si="12">SUM(C55:C58)</f>
        <v>0</v>
      </c>
      <c r="D54" s="21">
        <f t="shared" si="12"/>
        <v>51018101</v>
      </c>
      <c r="E54" s="21">
        <f t="shared" si="12"/>
        <v>20407240</v>
      </c>
      <c r="F54" s="21">
        <f t="shared" si="12"/>
        <v>0</v>
      </c>
      <c r="G54" s="21">
        <f t="shared" si="11"/>
        <v>-51018101</v>
      </c>
    </row>
    <row r="55" spans="1:7" x14ac:dyDescent="0.25">
      <c r="A55" s="6" t="s">
        <v>55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25">
      <c r="A56" s="13" t="s">
        <v>56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25">
      <c r="A57" s="13" t="s">
        <v>57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6" t="s">
        <v>58</v>
      </c>
      <c r="B58" s="44">
        <v>51018101</v>
      </c>
      <c r="C58" s="44">
        <v>0</v>
      </c>
      <c r="D58" s="21">
        <f t="shared" si="13"/>
        <v>51018101</v>
      </c>
      <c r="E58" s="44">
        <v>20407240</v>
      </c>
      <c r="F58" s="44">
        <v>0</v>
      </c>
      <c r="G58" s="21">
        <f t="shared" si="11"/>
        <v>-51018101</v>
      </c>
    </row>
    <row r="59" spans="1:7" x14ac:dyDescent="0.25">
      <c r="A59" s="8" t="s">
        <v>59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x14ac:dyDescent="0.25">
      <c r="A60" s="13" t="s">
        <v>60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25">
      <c r="A61" s="13" t="s">
        <v>61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25">
      <c r="A62" s="8" t="s">
        <v>72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25">
      <c r="A63" s="8" t="s">
        <v>62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25">
      <c r="A64" s="9"/>
      <c r="B64" s="24"/>
      <c r="C64" s="24"/>
      <c r="D64" s="24"/>
      <c r="E64" s="24"/>
      <c r="F64" s="24"/>
      <c r="G64" s="24"/>
    </row>
    <row r="65" spans="1:7" x14ac:dyDescent="0.25">
      <c r="A65" s="10" t="s">
        <v>63</v>
      </c>
      <c r="B65" s="22">
        <f>B45+B54+B59+B62+B63</f>
        <v>51018101</v>
      </c>
      <c r="C65" s="22">
        <f t="shared" ref="C65:F65" si="16">C45+C54+C59+C62+C63</f>
        <v>0</v>
      </c>
      <c r="D65" s="22">
        <f t="shared" si="16"/>
        <v>51018101</v>
      </c>
      <c r="E65" s="22">
        <f t="shared" si="16"/>
        <v>20407240</v>
      </c>
      <c r="F65" s="22">
        <f t="shared" si="16"/>
        <v>0</v>
      </c>
      <c r="G65" s="22">
        <f>F65-B65</f>
        <v>-51018101</v>
      </c>
    </row>
    <row r="66" spans="1:7" x14ac:dyDescent="0.25">
      <c r="A66" s="9"/>
      <c r="B66" s="24"/>
      <c r="C66" s="24"/>
      <c r="D66" s="24"/>
      <c r="E66" s="24"/>
      <c r="F66" s="24"/>
      <c r="G66" s="24"/>
    </row>
    <row r="67" spans="1:7" x14ac:dyDescent="0.25">
      <c r="A67" s="10" t="s">
        <v>64</v>
      </c>
      <c r="B67" s="22">
        <f>B68</f>
        <v>0</v>
      </c>
      <c r="C67" s="22">
        <f t="shared" ref="C67:G67" si="17">C68</f>
        <v>0</v>
      </c>
      <c r="D67" s="22">
        <f t="shared" si="17"/>
        <v>0</v>
      </c>
      <c r="E67" s="22">
        <f t="shared" si="17"/>
        <v>0</v>
      </c>
      <c r="F67" s="22">
        <f t="shared" si="17"/>
        <v>0</v>
      </c>
      <c r="G67" s="22">
        <f t="shared" si="17"/>
        <v>0</v>
      </c>
    </row>
    <row r="68" spans="1:7" x14ac:dyDescent="0.25">
      <c r="A68" s="8" t="s">
        <v>65</v>
      </c>
      <c r="B68" s="44">
        <v>0</v>
      </c>
      <c r="C68" s="44">
        <v>0</v>
      </c>
      <c r="D68" s="21">
        <f>B68+C68</f>
        <v>0</v>
      </c>
      <c r="E68" s="44">
        <v>0</v>
      </c>
      <c r="F68" s="44">
        <v>0</v>
      </c>
      <c r="G68" s="21">
        <f t="shared" ref="G68" si="18">F68-B68</f>
        <v>0</v>
      </c>
    </row>
    <row r="69" spans="1:7" x14ac:dyDescent="0.25">
      <c r="A69" s="9"/>
      <c r="B69" s="24"/>
      <c r="C69" s="24"/>
      <c r="D69" s="24"/>
      <c r="E69" s="24"/>
      <c r="F69" s="24"/>
      <c r="G69" s="24"/>
    </row>
    <row r="70" spans="1:7" x14ac:dyDescent="0.25">
      <c r="A70" s="10" t="s">
        <v>66</v>
      </c>
      <c r="B70" s="22">
        <f>B41+B65+B67</f>
        <v>118687507</v>
      </c>
      <c r="C70" s="22">
        <f t="shared" ref="C70:G70" si="19">C41+C65+C67</f>
        <v>398922.35</v>
      </c>
      <c r="D70" s="22">
        <f t="shared" si="19"/>
        <v>119086429.34999999</v>
      </c>
      <c r="E70" s="22">
        <f t="shared" si="19"/>
        <v>45920673.730000004</v>
      </c>
      <c r="F70" s="22">
        <f t="shared" si="19"/>
        <v>25513433.73</v>
      </c>
      <c r="G70" s="22">
        <f t="shared" si="19"/>
        <v>-93174073.269999996</v>
      </c>
    </row>
    <row r="71" spans="1:7" x14ac:dyDescent="0.25">
      <c r="A71" s="9"/>
      <c r="B71" s="24"/>
      <c r="C71" s="24"/>
      <c r="D71" s="24"/>
      <c r="E71" s="24"/>
      <c r="F71" s="24"/>
      <c r="G71" s="24"/>
    </row>
    <row r="72" spans="1:7" x14ac:dyDescent="0.25">
      <c r="A72" s="10" t="s">
        <v>67</v>
      </c>
      <c r="B72" s="24"/>
      <c r="C72" s="24"/>
      <c r="D72" s="24"/>
      <c r="E72" s="24"/>
      <c r="F72" s="24"/>
      <c r="G72" s="24"/>
    </row>
    <row r="73" spans="1:7" ht="30" x14ac:dyDescent="0.25">
      <c r="A73" s="16" t="s">
        <v>68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30" x14ac:dyDescent="0.25">
      <c r="A74" s="16" t="s">
        <v>69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25">
      <c r="A75" s="15" t="s">
        <v>70</v>
      </c>
      <c r="B75" s="22">
        <f>B73+B74</f>
        <v>0</v>
      </c>
      <c r="C75" s="22">
        <f t="shared" ref="C75:G75" si="22">C73+C74</f>
        <v>0</v>
      </c>
      <c r="D75" s="22">
        <f t="shared" si="22"/>
        <v>0</v>
      </c>
      <c r="E75" s="22">
        <f t="shared" si="22"/>
        <v>0</v>
      </c>
      <c r="F75" s="22">
        <f t="shared" si="22"/>
        <v>0</v>
      </c>
      <c r="G75" s="22">
        <f t="shared" si="22"/>
        <v>0</v>
      </c>
    </row>
    <row r="76" spans="1:7" x14ac:dyDescent="0.25">
      <c r="A76" s="11"/>
      <c r="B76" s="25"/>
      <c r="C76" s="25"/>
      <c r="D76" s="25"/>
      <c r="E76" s="25"/>
      <c r="F76" s="25"/>
      <c r="G76" s="25"/>
    </row>
    <row r="77" spans="1:7" x14ac:dyDescent="0.25">
      <c r="A77" s="45" t="s">
        <v>75</v>
      </c>
      <c r="B77" s="26"/>
      <c r="C77" s="26"/>
      <c r="D77" s="26"/>
      <c r="E77" s="26"/>
      <c r="F77" s="26"/>
      <c r="G77" s="26"/>
    </row>
    <row r="78" spans="1:7" x14ac:dyDescent="0.25">
      <c r="B78" s="26"/>
      <c r="C78" s="26"/>
      <c r="D78" s="26">
        <f>B78+C78</f>
        <v>0</v>
      </c>
      <c r="E78" s="26"/>
      <c r="F78" s="26"/>
      <c r="G78" s="27">
        <f t="shared" ref="G78" si="23">B78-F78</f>
        <v>0</v>
      </c>
    </row>
    <row r="79" spans="1:7" x14ac:dyDescent="0.25">
      <c r="B79" s="19"/>
      <c r="C79" s="19"/>
      <c r="D79" s="19"/>
      <c r="E79" s="19"/>
      <c r="F79" s="19"/>
      <c r="G79" s="20"/>
    </row>
    <row r="80" spans="1:7" x14ac:dyDescent="0.25">
      <c r="B80" s="17"/>
      <c r="C80" s="17"/>
      <c r="D80" s="17"/>
      <c r="E80" s="17"/>
      <c r="F80" s="17"/>
      <c r="G80" s="17"/>
    </row>
    <row r="83" spans="1:6" x14ac:dyDescent="0.25">
      <c r="A83" s="46" t="s">
        <v>76</v>
      </c>
      <c r="B83" s="46"/>
      <c r="D83" s="48" t="s">
        <v>78</v>
      </c>
      <c r="E83" s="48"/>
      <c r="F83" s="48"/>
    </row>
    <row r="84" spans="1:6" x14ac:dyDescent="0.25">
      <c r="A84" s="46" t="s">
        <v>77</v>
      </c>
      <c r="B84" s="46"/>
      <c r="D84" s="47" t="s">
        <v>79</v>
      </c>
      <c r="E84" s="47"/>
      <c r="F84" s="47"/>
    </row>
    <row r="85" spans="1:6" x14ac:dyDescent="0.25">
      <c r="D85" s="47"/>
      <c r="E85" s="47"/>
      <c r="F85" s="47"/>
    </row>
  </sheetData>
  <mergeCells count="12">
    <mergeCell ref="A84:B84"/>
    <mergeCell ref="A83:B83"/>
    <mergeCell ref="D84:F85"/>
    <mergeCell ref="D83:F83"/>
    <mergeCell ref="A6:A7"/>
    <mergeCell ref="G6:G7"/>
    <mergeCell ref="B6:F6"/>
    <mergeCell ref="A1:G1"/>
    <mergeCell ref="A2:G2"/>
    <mergeCell ref="A3:G3"/>
    <mergeCell ref="A4:G4"/>
    <mergeCell ref="A5:G5"/>
  </mergeCells>
  <pageMargins left="0.25" right="0.25" top="0.75" bottom="0.75" header="0.3" footer="0.3"/>
  <pageSetup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2025-04-25T22:37:24Z</cp:lastPrinted>
  <dcterms:created xsi:type="dcterms:W3CDTF">2018-11-21T17:49:47Z</dcterms:created>
  <dcterms:modified xsi:type="dcterms:W3CDTF">2025-04-25T22:38:34Z</dcterms:modified>
</cp:coreProperties>
</file>