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5.IT\6-IDF\"/>
    </mc:Choice>
  </mc:AlternateContent>
  <xr:revisionPtr revIDLastSave="0" documentId="8_{A9683954-F0D0-4AE5-B0A5-B9C282961557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27" i="1"/>
  <c r="G114" i="1"/>
  <c r="G76" i="1"/>
  <c r="G66" i="1"/>
  <c r="G52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G145" i="1" s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G136" i="1" s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G118" i="1" s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G80" i="1" s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G56" i="1" s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<sst xmlns="http://schemas.openxmlformats.org/spreadsheetml/2006/main" count="502" uniqueCount="346">
  <si>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</si>
  <si>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</si>
  <si>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</si>
  <si>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</si>
  <si>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</si>
  <si>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</si>
  <si>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</si>
  <si>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</si>
  <si>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</si>
  <si>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</si>
  <si>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</si>
  <si>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</si>
  <si>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</si>
  <si>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</si>
  <si>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</si>
  <si>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</si>
  <si>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</si>
  <si>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</si>
  <si>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</si>
  <si>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</si>
  <si>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</si>
  <si>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</si>
  <si>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</si>
  <si>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</si>
  <si>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</si>
  <si>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</si>
  <si>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</si>
  <si>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</si>
  <si>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</si>
  <si>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</si>
  <si>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</si>
  <si>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</si>
  <si>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</si>
  <si>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</si>
  <si>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</si>
  <si>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</si>
  <si>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</si>
  <si>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</si>
  <si>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</si>
  <si>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</si>
  <si>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</si>
  <si>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</si>
  <si>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</si>
  <si>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</si>
  <si>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</si>
  <si>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</si>
  <si>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</si>
  <si>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</si>
  <si>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</si>
  <si>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</si>
  <si>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</si>
  <si>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</si>
  <si>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</si>
  <si>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</si>
  <si>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</si>
  <si>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</si>
  <si>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</si>
  <si>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</si>
  <si>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</si>
  <si>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</si>
  <si>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</si>
  <si>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</si>
  <si>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</si>
  <si>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</si>
  <si>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</si>
  <si>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</si>
  <si>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</si>
  <si>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</si>
  <si>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</si>
  <si>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</si>
  <si>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</si>
  <si>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</si>
  <si>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</si>
  <si>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</si>
  <si>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</si>
  <si>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</si>
  <si>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</si>
  <si>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</si>
  <si>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</si>
  <si>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</si>
  <si>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</si>
  <si>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</si>
  <si>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</si>
  <si>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</si>
  <si>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</si>
  <si>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</si>
  <si>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</si>
  <si>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</si>
  <si>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</si>
  <si>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</si>
  <si>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</si>
  <si>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</si>
  <si>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</si>
  <si>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</si>
  <si>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</si>
  <si>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</si>
  <si>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</si>
  <si>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</si>
  <si>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</si>
  <si>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</si>
  <si>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</si>
  <si>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</si>
  <si>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</si>
  <si>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</si>
  <si>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</si>
  <si>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</si>
  <si>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</si>
  <si>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</si>
  <si>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</si>
  <si>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</si>
  <si>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</si>
  <si>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</si>
  <si>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</si>
  <si>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</si>
  <si>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</si>
  <si>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</si>
  <si>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</si>
  <si>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</si>
  <si>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</si>
  <si>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</si>
  <si>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</si>
  <si>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</si>
  <si>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</si>
  <si>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</si>
  <si>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</si>
  <si>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</si>
  <si>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</si>
  <si>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</si>
  <si>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</si>
  <si>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</si>
  <si>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</si>
  <si>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</si>
  <si>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</si>
  <si>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</si>
  <si>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</si>
  <si>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</si>
  <si>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</si>
  <si>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</si>
  <si>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</si>
  <si>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</si>
  <si>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</si>
  <si>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</si>
  <si>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</si>
  <si>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</si>
  <si>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</si>
  <si>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</si>
  <si>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</si>
  <si>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</si>
  <si>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</si>
  <si>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</si>
  <si>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</si>
  <si>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</si>
  <si>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</si>
  <si>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</si>
  <si>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</si>
  <si>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</si>
  <si>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</si>
  <si>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</si>
  <si>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</si>
  <si>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</si>
  <si>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</si>
  <si>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</si>
  <si>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</si>
  <si>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</si>
  <si>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</si>
  <si>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</si>
  <si>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</si>
  <si>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</si>
  <si>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</si>
  <si>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</si>
  <si>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</si>
  <si>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</si>
  <si>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</si>
  <si>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</si>
  <si>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</si>
  <si>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</si>
  <si>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</si>
  <si>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</si>
  <si>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</si>
  <si>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</si>
  <si>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</si>
  <si>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</si>
  <si>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</si>
  <si>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</si>
  <si>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</si>
  <si>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</si>
  <si>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</si>
  <si>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</si>
  <si>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</si>
  <si>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</si>
  <si>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</si>
  <si>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</si>
  <si>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</si>
  <si>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</si>
  <si>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</si>
  <si>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</si>
  <si>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</si>
  <si>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</si>
  <si>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</si>
  <si>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</si>
  <si>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</si>
  <si>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</si>
  <si>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</si>
  <si>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</si>
  <si>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</si>
  <si>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</si>
  <si>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</si>
  <si>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</si>
  <si>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</si>
  <si>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</si>
  <si>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</si>
  <si>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</si>
  <si>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</si>
  <si>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</si>
  <si>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</si>
  <si>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</si>
  <si>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</si>
  <si>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</si>
  <si>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</si>
  <si>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</si>
  <si>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</si>
  <si>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</si>
  <si>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</si>
  <si>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</si>
  <si>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</si>
  <si>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</si>
  <si>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</si>
  <si>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</si>
  <si>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</si>
  <si>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</si>
  <si>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</si>
  <si>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</si>
  <si>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</si>
  <si>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</si>
  <si>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</si>
  <si>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</si>
  <si>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</si>
  <si>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</si>
  <si>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</si>
  <si>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</si>
  <si>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</si>
  <si>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</si>
  <si>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</si>
  <si>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</si>
  <si>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</si>
  <si>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</si>
  <si>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</si>
  <si>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</si>
  <si>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</si>
  <si>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</si>
  <si>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</si>
  <si>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</si>
  <si>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</si>
  <si>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</si>
  <si>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</si>
  <si>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</si>
  <si>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</si>
  <si>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</si>
  <si>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</si>
  <si>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</si>
  <si>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</si>
  <si>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</si>
  <si>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</si>
  <si>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</si>
  <si>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</si>
  <si>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</si>
  <si>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</si>
  <si>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</si>
  <si>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</si>
  <si>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</si>
  <si>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</si>
  <si>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</si>
  <si>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</si>
  <si>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</si>
  <si>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</si>
  <si>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</si>
  <si>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</si>
  <si>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</si>
  <si>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</si>
  <si>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</si>
  <si>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</si>
  <si>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</si>
  <si>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</si>
  <si>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</si>
  <si>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</si>
  <si>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</si>
  <si>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</si>
  <si>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</si>
  <si>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</si>
  <si>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</si>
  <si>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</si>
  <si>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</si>
  <si>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</si>
  <si>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</si>
  <si>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</si>
  <si>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</si>
  <si>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</si>
  <si>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</si>
  <si>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</si>
  <si>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</si>
  <si>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</si>
  <si>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</si>
  <si>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</si>
  <si>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</si>
  <si>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</si>
  <si>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</si>
  <si>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</si>
  <si>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</si>
  <si>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</si>
  <si>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</si>
  <si>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</si>
  <si>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</si>
  <si>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</si>
  <si>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</si>
  <si>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</si>
  <si>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</si>
  <si>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</si>
  <si>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</si>
  <si>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</si>
  <si>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</si>
  <si>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</si>
  <si>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</si>
  <si>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</si>
  <si>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</si>
  <si>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</si>
  <si>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</si>
  <si>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</si>
  <si>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</si>
  <si>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</si>
  <si>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</si>
  <si>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</si>
  <si>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</si>
  <si>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</si>
  <si>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</si>
  <si>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 xml:space="preserve"> UNIVERSIDAD TECNOLOGICA DEL NORTE DE GUANAJUATO</t>
  </si>
  <si>
    <t>del 01 de Enero al 31 de Marzo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</si>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</sst>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_ ;\-#,##0.00\ "/>
    <numFmt numFmtId="165" formatCode="#,##0_ ;\-#,##0\ "/>
    <numFmt numFmtId="169" formatCode="_-&quot;$&quot;* #,##0.00_-;\-&quot;$&quot;* #,##0.00_-;_-&quot;$&quot;* &quot;-&quot;??_-;_-@_-"/>
    <numFmt numFmtId="170" formatCode="_-* #,##0.00_-;\-* #,##0.00_-;_-* &quot;-&quot;??_-;_-@_-"/>
    <numFmt numFmtId="172" formatCode="_-[$€-2]* #,##0.00_-;\-[$€-2]* #,##0.00_-;_-[$€-2]* &quot;-&quot;??_-"/>
    <numFmt numFmtId="173" formatCode="General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7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16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73" fontId="11" fillId="0" borderId="0"/>
    <xf numFmtId="172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29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0" fontId="10" fillId="0" borderId="0" xfId="8" applyFont="1" applyFill="1" applyBorder="1" applyAlignment="1" applyProtection="1">
      <alignment horizontal="center" vertical="center" wrapText="1"/>
      <protection locked="0"/>
    </xf>
    <xf numFmtId="4" fontId="10" fillId="0" borderId="0" xfId="8" applyNumberFormat="1" applyFont="1" applyFill="1" applyBorder="1" applyAlignment="1" applyProtection="1">
      <alignment horizontal="center" vertical="top" wrapText="1"/>
      <protection locked="0"/>
    </xf>
    <xf numFmtId="0" fontId="10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</cellXfs>
  <cellStyles count="487">
    <cellStyle name="=C:\WINNT\SYSTEM32\COMMAND.COM" xfId="25" xr:uid="{00000000-0005-0000-0000-000000000000}"/>
    <cellStyle name="Euro" xfId="26" xr:uid="{00000000-0005-0000-0000-000001000000}"/>
    <cellStyle name="Millares" xfId="3" builtinId="3"/>
    <cellStyle name="Millares 2" xfId="27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8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9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3" xfId="50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9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9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40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3" xfId="51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60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4" xfId="13" xr:uid="{9C52B42F-0AFF-4455-B509-0779FB955F4F}"/>
    <cellStyle name="Millares 2 4 2" xfId="46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9" xr:uid="{72709DA8-5094-40FB-99BF-135DCE352ACD}"/>
    <cellStyle name="Millares 2 5 2" xfId="45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4" xr:uid="{C6D57332-1941-447A-8B1C-3BFB33041A65}"/>
    <cellStyle name="Millares 2 6 2" xfId="47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8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9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8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30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1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3" xfId="52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1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2" xfId="31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2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3" xfId="53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2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2" xr:uid="{875AEBB6-4096-4023-8C22-D1503F097201}"/>
    <cellStyle name="Moneda 3 2" xfId="48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4" xr:uid="{E232426B-19A8-427D-A966-4177E6D21D1B}"/>
    <cellStyle name="Normal 11" xfId="56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2" xr:uid="{00000000-0005-0000-0000-000002000000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13" xfId="4" xr:uid="{DC798B24-C32D-40FA-8103-F65E4A221F4F}"/>
    <cellStyle name="Normal 2 2" xfId="8" xr:uid="{FE20F223-A53B-4993-AEFC-A70518229D2B}"/>
    <cellStyle name="Normal 2 2 2" xfId="6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11" xr:uid="{84CEFB60-5776-44F2-95C8-7F1D4B87226D}"/>
    <cellStyle name="Normal 2 3 2" xfId="17" xr:uid="{A1C1C18E-06E3-433D-8BF1-784A271873C5}"/>
    <cellStyle name="Normal 2 4" xfId="15" xr:uid="{39D077A3-BEEE-4920-B575-5F78F8A99DD3}"/>
    <cellStyle name="Normal 2 5" xfId="44" xr:uid="{DC798B24-C32D-40FA-8103-F65E4A221F4F}"/>
    <cellStyle name="Normal 2 6" xfId="7" xr:uid="{01FFAEC2-A001-4A0E-931D-2EC0EDCC9FA6}"/>
    <cellStyle name="Normal 2 7" xfId="5" xr:uid="{6D9B44CF-0679-45DF-9777-C47BE1D55C4D}"/>
    <cellStyle name="Normal 2 8" xfId="16" xr:uid="{0E30B632-DF22-40E5-BDD3-045D9FB21F95}"/>
    <cellStyle name="Normal 2 9" xfId="57" xr:uid="{DC798B24-C32D-40FA-8103-F65E4A221F4F}"/>
    <cellStyle name="Normal 22" xfId="461" xr:uid="{CCC90FF7-E2F7-4F99-BCE6-1FF41FBF9E19}"/>
    <cellStyle name="Normal 3" xfId="1" xr:uid="{00000000-0005-0000-0000-000003000000}"/>
    <cellStyle name="Normal 3 2" xfId="12" xr:uid="{6F1687F4-FFF0-43C1-8730-4C4166731BD8}"/>
    <cellStyle name="Normal 3 3" xfId="124" xr:uid="{00000000-0005-0000-0000-000009000000}"/>
    <cellStyle name="Normal 4" xfId="32" xr:uid="{00000000-0005-0000-0000-00000B000000}"/>
    <cellStyle name="Normal 4 2" xfId="20" xr:uid="{0108B8D9-43B5-4124-9644-DBD05DCC5491}"/>
    <cellStyle name="Normal 4 3" xfId="10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2" xr:uid="{00000000-0005-0000-0000-000010000000}"/>
    <cellStyle name="Normal 6 2 5" xfId="19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4" xr:uid="{00000000-0005-0000-0000-00000F000000}"/>
    <cellStyle name="Normal 6 4" xfId="63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3" xr:uid="{00000000-0005-0000-0000-000050000000}"/>
    <cellStyle name="Normal 8" xfId="21" xr:uid="{69B96ED8-B079-429A-8BA4-E1F3DF7BC286}"/>
    <cellStyle name="Normal 9" xfId="18" xr:uid="{4D56E8B6-382C-407E-B912-92CFA48FEFAC}"/>
    <cellStyle name="Porcentaje 2" xfId="23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showGridLines="0" tabSelected="1" zoomScale="85" zoomScaleNormal="85" workbookViewId="0">
      <selection activeCell="F178" sqref="F178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334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335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</row>
    <row r="9" spans="1:8">
      <c r="A9" s="6" t="s">
        <v>12</v>
      </c>
      <c r="B9" s="75">
        <f>B10+B18+B189+B28+B38+B48+B58+B62+B71+B75</f>
        <v>67669406</v>
      </c>
      <c r="C9" s="75">
        <f t="shared" ref="C9:G9" si="0">C10+C18+C189+C28+C38+C48+C58+C62+C71+C75</f>
        <v>154601</v>
      </c>
      <c r="D9" s="75">
        <f t="shared" si="0"/>
        <v>67824007</v>
      </c>
      <c r="E9" s="75">
        <f t="shared" si="0"/>
        <v>22584428.419999998</v>
      </c>
      <c r="F9" s="75">
        <f t="shared" si="0"/>
        <v>22584428.419999998</v>
      </c>
      <c r="G9" s="75">
        <f t="shared" si="0"/>
        <v>45239578.580000006</v>
      </c>
    </row>
    <row r="10" spans="1:8">
      <c r="A10" s="7" t="s">
        <v>13</v>
      </c>
      <c r="B10" s="76">
        <f>SUM(B11:B17)</f>
        <v>49231275.829999998</v>
      </c>
      <c r="C10" s="76">
        <f t="shared" ref="C10:G10" si="1">SUM(C11:C17)</f>
        <v>0</v>
      </c>
      <c r="D10" s="76">
        <f t="shared" si="1"/>
        <v>49231275.829999998</v>
      </c>
      <c r="E10" s="76">
        <f t="shared" si="1"/>
        <v>19929985.049999997</v>
      </c>
      <c r="F10" s="76">
        <f t="shared" si="1"/>
        <v>19929985.049999997</v>
      </c>
      <c r="G10" s="76">
        <f t="shared" si="1"/>
        <v>29301290.780000001</v>
      </c>
    </row>
    <row r="11" spans="1:8">
      <c r="A11" s="8" t="s">
        <v>14</v>
      </c>
      <c r="B11" s="117">
        <v>13890307.6</v>
      </c>
      <c r="C11" s="117">
        <v>0</v>
      </c>
      <c r="D11" s="76">
        <f>B11+C11</f>
        <v>13890307.6</v>
      </c>
      <c r="E11" s="117">
        <v>6209458.5</v>
      </c>
      <c r="F11" s="117">
        <v>6209458.5</v>
      </c>
      <c r="G11" s="76">
        <f>D11-E11</f>
        <v>7680849.0999999996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6">
        <f t="shared" ref="D12:D17" si="2">B12+C12</f>
        <v>5467177.0899999999</v>
      </c>
      <c r="E12" s="117">
        <v>1738354.65</v>
      </c>
      <c r="F12" s="117">
        <v>1738354.65</v>
      </c>
      <c r="G12" s="76">
        <f t="shared" ref="G12:G17" si="3">D12-E12</f>
        <v>3728822.44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0</v>
      </c>
      <c r="D13" s="76">
        <f t="shared" si="2"/>
        <v>6282203.3300000001</v>
      </c>
      <c r="E13" s="117">
        <v>126481.22</v>
      </c>
      <c r="F13" s="117">
        <v>126481.22</v>
      </c>
      <c r="G13" s="76">
        <f t="shared" si="3"/>
        <v>6155722.1100000003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0</v>
      </c>
      <c r="D14" s="76">
        <f t="shared" si="2"/>
        <v>7074649.0499999998</v>
      </c>
      <c r="E14" s="117">
        <v>4792652.42</v>
      </c>
      <c r="F14" s="117">
        <v>4792652.42</v>
      </c>
      <c r="G14" s="76">
        <f t="shared" si="3"/>
        <v>2281996.63</v>
      </c>
      <c r="H14" s="43" t="s">
        <v>158</v>
      </c>
    </row>
    <row r="15" spans="1:8">
      <c r="A15" s="8" t="s">
        <v>18</v>
      </c>
      <c r="B15" s="117">
        <v>15676938.76</v>
      </c>
      <c r="C15" s="117">
        <v>0</v>
      </c>
      <c r="D15" s="76">
        <f t="shared" si="2"/>
        <v>15676938.76</v>
      </c>
      <c r="E15" s="117">
        <v>6293287.6799999997</v>
      </c>
      <c r="F15" s="117">
        <v>6293287.6799999997</v>
      </c>
      <c r="G15" s="76">
        <f t="shared" si="3"/>
        <v>9383651.0800000001</v>
      </c>
      <c r="H15" s="43" t="s">
        <v>159</v>
      </c>
    </row>
    <row r="16" spans="1:8">
      <c r="A16" s="8" t="s">
        <v>19</v>
      </c>
      <c r="B16" s="76">
        <v>0</v>
      </c>
      <c r="C16" s="76">
        <v>0</v>
      </c>
      <c r="D16" s="76">
        <f t="shared" si="2"/>
        <v>0</v>
      </c>
      <c r="E16" s="76">
        <v>0</v>
      </c>
      <c r="F16" s="76">
        <v>0</v>
      </c>
      <c r="G16" s="76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6">
        <f t="shared" si="2"/>
        <v>840000</v>
      </c>
      <c r="E17" s="117">
        <v>769750.58</v>
      </c>
      <c r="F17" s="117">
        <v>769750.58</v>
      </c>
      <c r="G17" s="76">
        <f t="shared" si="3"/>
        <v>70249.420000000042</v>
      </c>
      <c r="H17" s="43" t="s">
        <v>161</v>
      </c>
    </row>
    <row r="18" spans="1:8">
      <c r="A18" s="7" t="s">
        <v>21</v>
      </c>
      <c r="B18" s="76">
        <f>SUM(B19:B27)</f>
        <v>1906855.57</v>
      </c>
      <c r="C18" s="76">
        <f t="shared" ref="C18:G18" si="4">SUM(C19:C27)</f>
        <v>14000</v>
      </c>
      <c r="D18" s="76">
        <f t="shared" si="4"/>
        <v>1920855.57</v>
      </c>
      <c r="E18" s="76">
        <f t="shared" si="4"/>
        <v>231555.30000000002</v>
      </c>
      <c r="F18" s="76">
        <f t="shared" si="4"/>
        <v>231555.30000000002</v>
      </c>
      <c r="G18" s="76">
        <f t="shared" si="4"/>
        <v>1689300.27</v>
      </c>
    </row>
    <row r="19" spans="1:8">
      <c r="A19" s="8" t="s">
        <v>22</v>
      </c>
      <c r="B19" s="117">
        <v>758654.9</v>
      </c>
      <c r="C19" s="117">
        <v>2476</v>
      </c>
      <c r="D19" s="76">
        <f t="shared" ref="D19:D27" si="5">B19+C19</f>
        <v>761130.9</v>
      </c>
      <c r="E19" s="117">
        <v>76876.06</v>
      </c>
      <c r="F19" s="117">
        <v>76876.06</v>
      </c>
      <c r="G19" s="76">
        <f t="shared" ref="G19:G27" si="6">D19-E19</f>
        <v>684254.84000000008</v>
      </c>
      <c r="H19" s="44" t="s">
        <v>162</v>
      </c>
    </row>
    <row r="20" spans="1:8">
      <c r="A20" s="8" t="s">
        <v>23</v>
      </c>
      <c r="B20" s="117">
        <v>91836.35</v>
      </c>
      <c r="C20" s="117">
        <v>0</v>
      </c>
      <c r="D20" s="76">
        <f t="shared" si="5"/>
        <v>91836.35</v>
      </c>
      <c r="E20" s="117">
        <v>12759.38</v>
      </c>
      <c r="F20" s="117">
        <v>12759.38</v>
      </c>
      <c r="G20" s="76">
        <f t="shared" si="6"/>
        <v>79076.97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6">
        <f t="shared" si="5"/>
        <v>5000</v>
      </c>
      <c r="E21" s="117">
        <v>0</v>
      </c>
      <c r="F21" s="117">
        <v>0</v>
      </c>
      <c r="G21" s="76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13500</v>
      </c>
      <c r="D22" s="76">
        <f t="shared" si="5"/>
        <v>351943.75</v>
      </c>
      <c r="E22" s="117">
        <v>31020.41</v>
      </c>
      <c r="F22" s="117">
        <v>31020.41</v>
      </c>
      <c r="G22" s="76">
        <f t="shared" si="6"/>
        <v>320923.34000000003</v>
      </c>
      <c r="H22" s="44" t="s">
        <v>165</v>
      </c>
    </row>
    <row r="23" spans="1:8">
      <c r="A23" s="8" t="s">
        <v>26</v>
      </c>
      <c r="B23" s="117">
        <v>85340.35</v>
      </c>
      <c r="C23" s="117">
        <v>0</v>
      </c>
      <c r="D23" s="76">
        <f t="shared" si="5"/>
        <v>85340.35</v>
      </c>
      <c r="E23" s="117">
        <v>0</v>
      </c>
      <c r="F23" s="117">
        <v>0</v>
      </c>
      <c r="G23" s="76">
        <f t="shared" si="6"/>
        <v>85340.35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6">
        <f t="shared" si="5"/>
        <v>421386.27</v>
      </c>
      <c r="E24" s="117">
        <v>105018.81</v>
      </c>
      <c r="F24" s="117">
        <v>105018.81</v>
      </c>
      <c r="G24" s="76">
        <f t="shared" si="6"/>
        <v>316367.46000000002</v>
      </c>
      <c r="H24" s="44" t="s">
        <v>167</v>
      </c>
    </row>
    <row r="25" spans="1:8">
      <c r="A25" s="8" t="s">
        <v>28</v>
      </c>
      <c r="B25" s="117">
        <v>59122.41</v>
      </c>
      <c r="C25" s="117">
        <v>0</v>
      </c>
      <c r="D25" s="76">
        <f t="shared" si="5"/>
        <v>59122.41</v>
      </c>
      <c r="E25" s="117">
        <v>0</v>
      </c>
      <c r="F25" s="117">
        <v>0</v>
      </c>
      <c r="G25" s="76">
        <f t="shared" si="6"/>
        <v>59122.41</v>
      </c>
      <c r="H25" s="44" t="s">
        <v>168</v>
      </c>
    </row>
    <row r="26" spans="1:8">
      <c r="A26" s="8" t="s">
        <v>29</v>
      </c>
      <c r="B26" s="76">
        <v>0</v>
      </c>
      <c r="C26" s="76">
        <v>0</v>
      </c>
      <c r="D26" s="76">
        <f t="shared" si="5"/>
        <v>0</v>
      </c>
      <c r="E26" s="76">
        <v>0</v>
      </c>
      <c r="F26" s="76">
        <v>0</v>
      </c>
      <c r="G26" s="76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-1976</v>
      </c>
      <c r="D27" s="76">
        <f t="shared" si="5"/>
        <v>145095.54</v>
      </c>
      <c r="E27" s="117">
        <v>5880.64</v>
      </c>
      <c r="F27" s="117">
        <v>5880.64</v>
      </c>
      <c r="G27" s="76">
        <f t="shared" si="6"/>
        <v>139214.9</v>
      </c>
      <c r="H27" s="44" t="s">
        <v>170</v>
      </c>
    </row>
    <row r="28" spans="1:8">
      <c r="A28" s="7" t="s">
        <v>31</v>
      </c>
      <c r="B28" s="76">
        <f>SUM(B29:B37)</f>
        <v>14924435.600000001</v>
      </c>
      <c r="C28" s="76">
        <f t="shared" ref="C28:G28" si="7">SUM(C29:C37)</f>
        <v>72601</v>
      </c>
      <c r="D28" s="76">
        <f t="shared" si="7"/>
        <v>14997036.600000001</v>
      </c>
      <c r="E28" s="76">
        <f t="shared" si="7"/>
        <v>2216970.52</v>
      </c>
      <c r="F28" s="76">
        <f t="shared" si="7"/>
        <v>2216970.52</v>
      </c>
      <c r="G28" s="76">
        <f t="shared" si="7"/>
        <v>12780066.080000002</v>
      </c>
    </row>
    <row r="29" spans="1:8">
      <c r="A29" s="8" t="s">
        <v>32</v>
      </c>
      <c r="B29" s="117">
        <v>2183833.85</v>
      </c>
      <c r="C29" s="117">
        <v>0</v>
      </c>
      <c r="D29" s="76">
        <f t="shared" ref="D29:D82" si="8">B29+C29</f>
        <v>2183833.85</v>
      </c>
      <c r="E29" s="117">
        <v>636753.69999999995</v>
      </c>
      <c r="F29" s="117">
        <v>636753.69999999995</v>
      </c>
      <c r="G29" s="76">
        <f t="shared" ref="G29:G37" si="9">D29-E29</f>
        <v>1547080.1500000001</v>
      </c>
      <c r="H29" s="45" t="s">
        <v>171</v>
      </c>
    </row>
    <row r="30" spans="1:8">
      <c r="A30" s="8" t="s">
        <v>33</v>
      </c>
      <c r="B30" s="117">
        <v>1008212</v>
      </c>
      <c r="C30" s="117">
        <v>85008.960000000006</v>
      </c>
      <c r="D30" s="76">
        <f t="shared" si="8"/>
        <v>1093220.96</v>
      </c>
      <c r="E30" s="117">
        <v>88803</v>
      </c>
      <c r="F30" s="117">
        <v>88803</v>
      </c>
      <c r="G30" s="76">
        <f t="shared" si="9"/>
        <v>1004417.96</v>
      </c>
      <c r="H30" s="45" t="s">
        <v>172</v>
      </c>
    </row>
    <row r="31" spans="1:8">
      <c r="A31" s="8" t="s">
        <v>34</v>
      </c>
      <c r="B31" s="117">
        <v>2799871.07</v>
      </c>
      <c r="C31" s="117">
        <v>43000</v>
      </c>
      <c r="D31" s="76">
        <f t="shared" si="8"/>
        <v>2842871.07</v>
      </c>
      <c r="E31" s="117">
        <v>477440.95</v>
      </c>
      <c r="F31" s="117">
        <v>477440.95</v>
      </c>
      <c r="G31" s="76">
        <f t="shared" si="9"/>
        <v>2365430.1199999996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6">
        <f t="shared" si="8"/>
        <v>350000</v>
      </c>
      <c r="E32" s="117">
        <v>0</v>
      </c>
      <c r="F32" s="117">
        <v>0</v>
      </c>
      <c r="G32" s="76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-68864.02</v>
      </c>
      <c r="D33" s="76">
        <f t="shared" si="8"/>
        <v>4693436.4600000009</v>
      </c>
      <c r="E33" s="117">
        <v>409749.46</v>
      </c>
      <c r="F33" s="117">
        <v>409749.46</v>
      </c>
      <c r="G33" s="76">
        <f t="shared" si="9"/>
        <v>4283687.0000000009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6">
        <f t="shared" si="8"/>
        <v>230499.85</v>
      </c>
      <c r="E34" s="117">
        <v>0</v>
      </c>
      <c r="F34" s="117">
        <v>0</v>
      </c>
      <c r="G34" s="76">
        <f t="shared" si="9"/>
        <v>230499.85</v>
      </c>
      <c r="H34" s="45" t="s">
        <v>176</v>
      </c>
    </row>
    <row r="35" spans="1:8">
      <c r="A35" s="8" t="s">
        <v>38</v>
      </c>
      <c r="B35" s="117">
        <v>19539.14</v>
      </c>
      <c r="C35" s="117">
        <v>0</v>
      </c>
      <c r="D35" s="76">
        <f t="shared" si="8"/>
        <v>19539.14</v>
      </c>
      <c r="E35" s="117">
        <v>0</v>
      </c>
      <c r="F35" s="117">
        <v>0</v>
      </c>
      <c r="G35" s="76">
        <f t="shared" si="9"/>
        <v>19539.14</v>
      </c>
      <c r="H35" s="45" t="s">
        <v>177</v>
      </c>
    </row>
    <row r="36" spans="1:8">
      <c r="A36" s="8" t="s">
        <v>39</v>
      </c>
      <c r="B36" s="117">
        <v>503941</v>
      </c>
      <c r="C36" s="117">
        <v>13456.06</v>
      </c>
      <c r="D36" s="76">
        <f t="shared" si="8"/>
        <v>517397.06</v>
      </c>
      <c r="E36" s="117">
        <v>15336</v>
      </c>
      <c r="F36" s="117">
        <v>15336</v>
      </c>
      <c r="G36" s="76">
        <f t="shared" si="9"/>
        <v>502061.06</v>
      </c>
      <c r="H36" s="45" t="s">
        <v>178</v>
      </c>
    </row>
    <row r="37" spans="1:8">
      <c r="A37" s="8" t="s">
        <v>40</v>
      </c>
      <c r="B37" s="117">
        <v>3066238.21</v>
      </c>
      <c r="C37" s="117">
        <v>0</v>
      </c>
      <c r="D37" s="76">
        <f t="shared" si="8"/>
        <v>3066238.21</v>
      </c>
      <c r="E37" s="117">
        <v>588887.41</v>
      </c>
      <c r="F37" s="117">
        <v>588887.41</v>
      </c>
      <c r="G37" s="76">
        <f t="shared" si="9"/>
        <v>2477350.7999999998</v>
      </c>
      <c r="H37" s="45" t="s">
        <v>179</v>
      </c>
    </row>
    <row r="38" spans="1:8">
      <c r="A38" s="7" t="s">
        <v>41</v>
      </c>
      <c r="B38" s="76">
        <f>SUM(B39:B47)</f>
        <v>1546839</v>
      </c>
      <c r="C38" s="76">
        <f t="shared" ref="C38:G38" si="10">SUM(C39:C47)</f>
        <v>0</v>
      </c>
      <c r="D38" s="76">
        <f t="shared" si="10"/>
        <v>1546839</v>
      </c>
      <c r="E38" s="76">
        <f t="shared" si="10"/>
        <v>205917.55</v>
      </c>
      <c r="F38" s="76">
        <f t="shared" si="10"/>
        <v>205917.55</v>
      </c>
      <c r="G38" s="76">
        <f t="shared" si="10"/>
        <v>1340921.45</v>
      </c>
    </row>
    <row r="39" spans="1:8">
      <c r="A39" s="8" t="s">
        <v>42</v>
      </c>
      <c r="B39" s="76">
        <v>0</v>
      </c>
      <c r="C39" s="76">
        <v>0</v>
      </c>
      <c r="D39" s="76">
        <f t="shared" si="8"/>
        <v>0</v>
      </c>
      <c r="E39" s="76">
        <v>0</v>
      </c>
      <c r="F39" s="76">
        <v>0</v>
      </c>
      <c r="G39" s="76">
        <f t="shared" ref="G39:G47" si="11">D39-E39</f>
        <v>0</v>
      </c>
      <c r="H39" s="46" t="s">
        <v>180</v>
      </c>
    </row>
    <row r="40" spans="1:8">
      <c r="A40" s="8" t="s">
        <v>43</v>
      </c>
      <c r="B40" s="76">
        <v>0</v>
      </c>
      <c r="C40" s="76">
        <v>0</v>
      </c>
      <c r="D40" s="76">
        <f t="shared" si="8"/>
        <v>0</v>
      </c>
      <c r="E40" s="76">
        <v>0</v>
      </c>
      <c r="F40" s="76">
        <v>0</v>
      </c>
      <c r="G40" s="76">
        <f t="shared" si="11"/>
        <v>0</v>
      </c>
      <c r="H40" s="46" t="s">
        <v>181</v>
      </c>
    </row>
    <row r="41" spans="1:8">
      <c r="A41" s="8" t="s">
        <v>44</v>
      </c>
      <c r="B41" s="76">
        <v>0</v>
      </c>
      <c r="C41" s="76">
        <v>0</v>
      </c>
      <c r="D41" s="76">
        <f t="shared" si="8"/>
        <v>0</v>
      </c>
      <c r="E41" s="76">
        <v>0</v>
      </c>
      <c r="F41" s="76">
        <v>0</v>
      </c>
      <c r="G41" s="76">
        <f t="shared" si="11"/>
        <v>0</v>
      </c>
      <c r="H41" s="46" t="s">
        <v>182</v>
      </c>
    </row>
    <row r="42" spans="1:8">
      <c r="A42" s="8" t="s">
        <v>45</v>
      </c>
      <c r="B42" s="117">
        <v>1546839</v>
      </c>
      <c r="C42" s="117">
        <v>0</v>
      </c>
      <c r="D42" s="76">
        <f t="shared" si="8"/>
        <v>1546839</v>
      </c>
      <c r="E42" s="117">
        <v>205917.55</v>
      </c>
      <c r="F42" s="117">
        <v>205917.55</v>
      </c>
      <c r="G42" s="76">
        <f t="shared" si="11"/>
        <v>1340921.45</v>
      </c>
      <c r="H42" s="46" t="s">
        <v>183</v>
      </c>
    </row>
    <row r="43" spans="1:8">
      <c r="A43" s="8" t="s">
        <v>46</v>
      </c>
      <c r="B43" s="76">
        <v>0</v>
      </c>
      <c r="C43" s="76">
        <v>0</v>
      </c>
      <c r="D43" s="76">
        <f t="shared" si="8"/>
        <v>0</v>
      </c>
      <c r="E43" s="76">
        <v>0</v>
      </c>
      <c r="F43" s="76">
        <v>0</v>
      </c>
      <c r="G43" s="76">
        <f t="shared" si="11"/>
        <v>0</v>
      </c>
      <c r="H43" s="46" t="s">
        <v>184</v>
      </c>
    </row>
    <row r="44" spans="1:8">
      <c r="A44" s="8" t="s">
        <v>47</v>
      </c>
      <c r="B44" s="76">
        <v>0</v>
      </c>
      <c r="C44" s="76">
        <v>0</v>
      </c>
      <c r="D44" s="76">
        <f t="shared" si="8"/>
        <v>0</v>
      </c>
      <c r="E44" s="76">
        <v>0</v>
      </c>
      <c r="F44" s="76">
        <v>0</v>
      </c>
      <c r="G44" s="76">
        <f t="shared" si="11"/>
        <v>0</v>
      </c>
      <c r="H44" s="46" t="s">
        <v>185</v>
      </c>
    </row>
    <row r="45" spans="1:8">
      <c r="A45" s="8" t="s">
        <v>48</v>
      </c>
      <c r="B45" s="76">
        <v>0</v>
      </c>
      <c r="C45" s="76">
        <v>0</v>
      </c>
      <c r="D45" s="76">
        <f t="shared" si="8"/>
        <v>0</v>
      </c>
      <c r="E45" s="76">
        <v>0</v>
      </c>
      <c r="F45" s="76">
        <v>0</v>
      </c>
      <c r="G45" s="76">
        <f t="shared" si="11"/>
        <v>0</v>
      </c>
      <c r="H45" s="47"/>
    </row>
    <row r="46" spans="1:8">
      <c r="A46" s="8" t="s">
        <v>49</v>
      </c>
      <c r="B46" s="76">
        <v>0</v>
      </c>
      <c r="C46" s="76">
        <v>0</v>
      </c>
      <c r="D46" s="76">
        <f t="shared" si="8"/>
        <v>0</v>
      </c>
      <c r="E46" s="76">
        <v>0</v>
      </c>
      <c r="F46" s="76">
        <v>0</v>
      </c>
      <c r="G46" s="76">
        <f t="shared" si="11"/>
        <v>0</v>
      </c>
      <c r="H46" s="47"/>
    </row>
    <row r="47" spans="1:8">
      <c r="A47" s="8" t="s">
        <v>50</v>
      </c>
      <c r="B47" s="76">
        <v>0</v>
      </c>
      <c r="C47" s="76">
        <v>0</v>
      </c>
      <c r="D47" s="76">
        <f t="shared" si="8"/>
        <v>0</v>
      </c>
      <c r="E47" s="76">
        <v>0</v>
      </c>
      <c r="F47" s="76">
        <v>0</v>
      </c>
      <c r="G47" s="76">
        <f t="shared" si="11"/>
        <v>0</v>
      </c>
      <c r="H47" s="46" t="s">
        <v>186</v>
      </c>
    </row>
    <row r="48" spans="1:8">
      <c r="A48" s="7" t="s">
        <v>51</v>
      </c>
      <c r="B48" s="76">
        <f>SUM(B49:B57)</f>
        <v>60000</v>
      </c>
      <c r="C48" s="76">
        <f t="shared" ref="C48:G48" si="12">SUM(C49:C57)</f>
        <v>68000</v>
      </c>
      <c r="D48" s="76">
        <f t="shared" si="12"/>
        <v>128000</v>
      </c>
      <c r="E48" s="76">
        <f t="shared" si="12"/>
        <v>0</v>
      </c>
      <c r="F48" s="76">
        <f t="shared" si="12"/>
        <v>0</v>
      </c>
      <c r="G48" s="76">
        <f t="shared" si="12"/>
        <v>128000</v>
      </c>
    </row>
    <row r="49" spans="1:8">
      <c r="A49" s="8" t="s">
        <v>52</v>
      </c>
      <c r="B49" s="117">
        <v>0</v>
      </c>
      <c r="C49" s="117">
        <v>25000</v>
      </c>
      <c r="D49" s="76">
        <f t="shared" si="8"/>
        <v>25000</v>
      </c>
      <c r="E49" s="117">
        <v>0</v>
      </c>
      <c r="F49" s="117">
        <v>0</v>
      </c>
      <c r="G49" s="76">
        <f t="shared" ref="G49:G57" si="13">D49-E49</f>
        <v>25000</v>
      </c>
      <c r="H49" s="48" t="s">
        <v>187</v>
      </c>
    </row>
    <row r="50" spans="1:8">
      <c r="A50" s="8" t="s">
        <v>53</v>
      </c>
      <c r="B50" s="76">
        <v>0</v>
      </c>
      <c r="C50" s="76">
        <v>0</v>
      </c>
      <c r="D50" s="76">
        <f t="shared" si="8"/>
        <v>0</v>
      </c>
      <c r="E50" s="76">
        <v>0</v>
      </c>
      <c r="F50" s="76">
        <v>0</v>
      </c>
      <c r="G50" s="76">
        <f t="shared" si="13"/>
        <v>0</v>
      </c>
      <c r="H50" s="48" t="s">
        <v>188</v>
      </c>
    </row>
    <row r="51" spans="1:8">
      <c r="A51" s="8" t="s">
        <v>54</v>
      </c>
      <c r="B51" s="76">
        <v>0</v>
      </c>
      <c r="C51" s="76">
        <v>0</v>
      </c>
      <c r="D51" s="76">
        <f t="shared" si="8"/>
        <v>0</v>
      </c>
      <c r="E51" s="76">
        <v>0</v>
      </c>
      <c r="F51" s="76">
        <v>0</v>
      </c>
      <c r="G51" s="76">
        <f t="shared" si="13"/>
        <v>0</v>
      </c>
      <c r="H51" s="48" t="s">
        <v>189</v>
      </c>
    </row>
    <row r="52" spans="1:8">
      <c r="A52" s="8" t="s">
        <v>55</v>
      </c>
      <c r="B52" s="76">
        <v>0</v>
      </c>
      <c r="C52" s="76">
        <v>0</v>
      </c>
      <c r="D52" s="76">
        <f t="shared" si="8"/>
        <v>0</v>
      </c>
      <c r="E52" s="76">
        <v>0</v>
      </c>
      <c r="F52" s="76">
        <v>0</v>
      </c>
      <c r="G52" s="76">
        <f t="shared" si="13"/>
        <v>0</v>
      </c>
      <c r="H52" s="48" t="s">
        <v>190</v>
      </c>
    </row>
    <row r="53" spans="1:8">
      <c r="A53" s="8" t="s">
        <v>56</v>
      </c>
      <c r="B53" s="76">
        <v>0</v>
      </c>
      <c r="C53" s="76">
        <v>0</v>
      </c>
      <c r="D53" s="76">
        <f t="shared" si="8"/>
        <v>0</v>
      </c>
      <c r="E53" s="76">
        <v>0</v>
      </c>
      <c r="F53" s="76">
        <v>0</v>
      </c>
      <c r="G53" s="76">
        <f t="shared" si="13"/>
        <v>0</v>
      </c>
      <c r="H53" s="48" t="s">
        <v>191</v>
      </c>
    </row>
    <row r="54" spans="1:8">
      <c r="A54" s="8" t="s">
        <v>57</v>
      </c>
      <c r="B54" s="117">
        <v>60000</v>
      </c>
      <c r="C54" s="117">
        <v>43000</v>
      </c>
      <c r="D54" s="76">
        <f t="shared" si="8"/>
        <v>103000</v>
      </c>
      <c r="E54" s="117">
        <v>0</v>
      </c>
      <c r="F54" s="117">
        <v>0</v>
      </c>
      <c r="G54" s="76">
        <f t="shared" si="13"/>
        <v>103000</v>
      </c>
      <c r="H54" s="48" t="s">
        <v>192</v>
      </c>
    </row>
    <row r="55" spans="1:8">
      <c r="A55" s="8" t="s">
        <v>58</v>
      </c>
      <c r="B55" s="76">
        <v>0</v>
      </c>
      <c r="C55" s="76">
        <v>0</v>
      </c>
      <c r="D55" s="76">
        <f t="shared" si="8"/>
        <v>0</v>
      </c>
      <c r="E55" s="76">
        <v>0</v>
      </c>
      <c r="F55" s="76">
        <v>0</v>
      </c>
      <c r="G55" s="76">
        <f t="shared" si="13"/>
        <v>0</v>
      </c>
      <c r="H55" s="48" t="s">
        <v>193</v>
      </c>
    </row>
    <row r="56" spans="1:8">
      <c r="A56" s="8" t="s">
        <v>59</v>
      </c>
      <c r="B56" s="76">
        <v>0</v>
      </c>
      <c r="C56" s="76">
        <v>0</v>
      </c>
      <c r="D56" s="76">
        <f t="shared" si="8"/>
        <v>0</v>
      </c>
      <c r="E56" s="76">
        <v>0</v>
      </c>
      <c r="F56" s="76">
        <v>0</v>
      </c>
      <c r="G56" s="76">
        <f t="shared" si="13"/>
        <v>0</v>
      </c>
      <c r="H56" s="48" t="s">
        <v>194</v>
      </c>
    </row>
    <row r="57" spans="1:8">
      <c r="A57" s="8" t="s">
        <v>60</v>
      </c>
      <c r="B57" s="76">
        <v>0</v>
      </c>
      <c r="C57" s="76">
        <v>0</v>
      </c>
      <c r="D57" s="76">
        <f t="shared" si="8"/>
        <v>0</v>
      </c>
      <c r="E57" s="76">
        <v>0</v>
      </c>
      <c r="F57" s="76">
        <v>0</v>
      </c>
      <c r="G57" s="76">
        <f t="shared" si="13"/>
        <v>0</v>
      </c>
      <c r="H57" s="48" t="s">
        <v>195</v>
      </c>
    </row>
    <row r="58" spans="1:8">
      <c r="A58" s="7" t="s">
        <v>61</v>
      </c>
      <c r="B58" s="76">
        <f>SUM(B59:B61)</f>
        <v>0</v>
      </c>
      <c r="C58" s="76">
        <f t="shared" ref="C58:G58" si="14">SUM(C59:C61)</f>
        <v>0</v>
      </c>
      <c r="D58" s="76">
        <f t="shared" si="14"/>
        <v>0</v>
      </c>
      <c r="E58" s="76">
        <f t="shared" si="14"/>
        <v>0</v>
      </c>
      <c r="F58" s="76">
        <f t="shared" si="14"/>
        <v>0</v>
      </c>
      <c r="G58" s="76">
        <f t="shared" si="14"/>
        <v>0</v>
      </c>
    </row>
    <row r="59" spans="1:8">
      <c r="A59" s="8" t="s">
        <v>62</v>
      </c>
      <c r="B59" s="76">
        <v>0</v>
      </c>
      <c r="C59" s="76">
        <v>0</v>
      </c>
      <c r="D59" s="76">
        <f t="shared" si="8"/>
        <v>0</v>
      </c>
      <c r="E59" s="76">
        <v>0</v>
      </c>
      <c r="F59" s="76">
        <v>0</v>
      </c>
      <c r="G59" s="76">
        <f t="shared" ref="G59:G61" si="15">D59-E59</f>
        <v>0</v>
      </c>
      <c r="H59" s="49" t="s">
        <v>196</v>
      </c>
    </row>
    <row r="60" spans="1:8">
      <c r="A60" s="8" t="s">
        <v>63</v>
      </c>
      <c r="B60" s="76">
        <v>0</v>
      </c>
      <c r="C60" s="76">
        <v>0</v>
      </c>
      <c r="D60" s="76">
        <f t="shared" si="8"/>
        <v>0</v>
      </c>
      <c r="E60" s="76">
        <v>0</v>
      </c>
      <c r="F60" s="76">
        <v>0</v>
      </c>
      <c r="G60" s="76">
        <f t="shared" si="15"/>
        <v>0</v>
      </c>
      <c r="H60" s="49" t="s">
        <v>197</v>
      </c>
    </row>
    <row r="61" spans="1:8">
      <c r="A61" s="8" t="s">
        <v>64</v>
      </c>
      <c r="B61" s="76">
        <v>0</v>
      </c>
      <c r="C61" s="76">
        <v>0</v>
      </c>
      <c r="D61" s="76">
        <f t="shared" si="8"/>
        <v>0</v>
      </c>
      <c r="E61" s="76">
        <v>0</v>
      </c>
      <c r="F61" s="76">
        <v>0</v>
      </c>
      <c r="G61" s="76">
        <f t="shared" si="15"/>
        <v>0</v>
      </c>
      <c r="H61" s="49" t="s">
        <v>198</v>
      </c>
    </row>
    <row r="62" spans="1:8">
      <c r="A62" s="7" t="s">
        <v>65</v>
      </c>
      <c r="B62" s="76">
        <f>SUM(B63:B67,B69:B70)</f>
        <v>0</v>
      </c>
      <c r="C62" s="76">
        <f t="shared" ref="C62:G62" si="16">SUM(C63:C67,C69:C70)</f>
        <v>0</v>
      </c>
      <c r="D62" s="76">
        <f t="shared" si="16"/>
        <v>0</v>
      </c>
      <c r="E62" s="76">
        <f t="shared" si="16"/>
        <v>0</v>
      </c>
      <c r="F62" s="76">
        <f t="shared" si="16"/>
        <v>0</v>
      </c>
      <c r="G62" s="76">
        <f t="shared" si="16"/>
        <v>0</v>
      </c>
    </row>
    <row r="63" spans="1:8">
      <c r="A63" s="8" t="s">
        <v>66</v>
      </c>
      <c r="B63" s="76">
        <v>0</v>
      </c>
      <c r="C63" s="76">
        <v>0</v>
      </c>
      <c r="D63" s="76">
        <f t="shared" si="8"/>
        <v>0</v>
      </c>
      <c r="E63" s="76">
        <v>0</v>
      </c>
      <c r="F63" s="76">
        <v>0</v>
      </c>
      <c r="G63" s="76">
        <f t="shared" ref="G63:G70" si="17">D63-E63</f>
        <v>0</v>
      </c>
      <c r="H63" s="50" t="s">
        <v>199</v>
      </c>
    </row>
    <row r="64" spans="1:8">
      <c r="A64" s="8" t="s">
        <v>67</v>
      </c>
      <c r="B64" s="76">
        <v>0</v>
      </c>
      <c r="C64" s="76">
        <v>0</v>
      </c>
      <c r="D64" s="76">
        <f t="shared" si="8"/>
        <v>0</v>
      </c>
      <c r="E64" s="76">
        <v>0</v>
      </c>
      <c r="F64" s="76">
        <v>0</v>
      </c>
      <c r="G64" s="76">
        <f t="shared" si="17"/>
        <v>0</v>
      </c>
      <c r="H64" s="50" t="s">
        <v>200</v>
      </c>
    </row>
    <row r="65" spans="1:8">
      <c r="A65" s="8" t="s">
        <v>68</v>
      </c>
      <c r="B65" s="76">
        <v>0</v>
      </c>
      <c r="C65" s="76">
        <v>0</v>
      </c>
      <c r="D65" s="76">
        <f t="shared" si="8"/>
        <v>0</v>
      </c>
      <c r="E65" s="76">
        <v>0</v>
      </c>
      <c r="F65" s="76">
        <v>0</v>
      </c>
      <c r="G65" s="76">
        <f t="shared" si="17"/>
        <v>0</v>
      </c>
      <c r="H65" s="50" t="s">
        <v>201</v>
      </c>
    </row>
    <row r="66" spans="1:8">
      <c r="A66" s="8" t="s">
        <v>69</v>
      </c>
      <c r="B66" s="76">
        <v>0</v>
      </c>
      <c r="C66" s="76">
        <v>0</v>
      </c>
      <c r="D66" s="76">
        <f t="shared" si="8"/>
        <v>0</v>
      </c>
      <c r="E66" s="76">
        <v>0</v>
      </c>
      <c r="F66" s="76">
        <v>0</v>
      </c>
      <c r="G66" s="76">
        <f t="shared" si="17"/>
        <v>0</v>
      </c>
      <c r="H66" s="50" t="s">
        <v>202</v>
      </c>
    </row>
    <row r="67" spans="1:8">
      <c r="A67" s="8" t="s">
        <v>70</v>
      </c>
      <c r="B67" s="76">
        <v>0</v>
      </c>
      <c r="C67" s="76">
        <v>0</v>
      </c>
      <c r="D67" s="76">
        <f t="shared" si="8"/>
        <v>0</v>
      </c>
      <c r="E67" s="76">
        <v>0</v>
      </c>
      <c r="F67" s="76">
        <v>0</v>
      </c>
      <c r="G67" s="76">
        <f t="shared" si="17"/>
        <v>0</v>
      </c>
      <c r="H67" s="50" t="s">
        <v>203</v>
      </c>
    </row>
    <row r="68" spans="1:8">
      <c r="A68" s="8" t="s">
        <v>71</v>
      </c>
      <c r="B68" s="76">
        <v>0</v>
      </c>
      <c r="C68" s="76">
        <v>0</v>
      </c>
      <c r="D68" s="76">
        <f t="shared" si="8"/>
        <v>0</v>
      </c>
      <c r="E68" s="76">
        <v>0</v>
      </c>
      <c r="F68" s="76">
        <v>0</v>
      </c>
      <c r="G68" s="76">
        <f t="shared" si="17"/>
        <v>0</v>
      </c>
      <c r="H68" s="50"/>
    </row>
    <row r="69" spans="1:8">
      <c r="A69" s="8" t="s">
        <v>72</v>
      </c>
      <c r="B69" s="76">
        <v>0</v>
      </c>
      <c r="C69" s="76">
        <v>0</v>
      </c>
      <c r="D69" s="76">
        <f t="shared" si="8"/>
        <v>0</v>
      </c>
      <c r="E69" s="76">
        <v>0</v>
      </c>
      <c r="F69" s="76">
        <v>0</v>
      </c>
      <c r="G69" s="76">
        <f t="shared" si="17"/>
        <v>0</v>
      </c>
      <c r="H69" s="50" t="s">
        <v>204</v>
      </c>
    </row>
    <row r="70" spans="1:8">
      <c r="A70" s="8" t="s">
        <v>73</v>
      </c>
      <c r="B70" s="76">
        <v>0</v>
      </c>
      <c r="C70" s="76">
        <v>0</v>
      </c>
      <c r="D70" s="76">
        <f t="shared" si="8"/>
        <v>0</v>
      </c>
      <c r="E70" s="76">
        <v>0</v>
      </c>
      <c r="F70" s="76">
        <v>0</v>
      </c>
      <c r="G70" s="76">
        <f t="shared" si="17"/>
        <v>0</v>
      </c>
      <c r="H70" s="50" t="s">
        <v>205</v>
      </c>
    </row>
    <row r="71" spans="1:8">
      <c r="A71" s="7" t="s">
        <v>74</v>
      </c>
      <c r="B71" s="76">
        <f>SUM(B72:B74)</f>
        <v>0</v>
      </c>
      <c r="C71" s="76">
        <f t="shared" ref="C71:G71" si="18">SUM(C72:C74)</f>
        <v>0</v>
      </c>
      <c r="D71" s="76">
        <f t="shared" si="18"/>
        <v>0</v>
      </c>
      <c r="E71" s="76">
        <f t="shared" si="18"/>
        <v>0</v>
      </c>
      <c r="F71" s="76">
        <f t="shared" si="18"/>
        <v>0</v>
      </c>
      <c r="G71" s="76">
        <f t="shared" si="18"/>
        <v>0</v>
      </c>
    </row>
    <row r="72" spans="1:8">
      <c r="A72" s="8" t="s">
        <v>75</v>
      </c>
      <c r="B72" s="76">
        <v>0</v>
      </c>
      <c r="C72" s="76">
        <v>0</v>
      </c>
      <c r="D72" s="76">
        <f t="shared" si="8"/>
        <v>0</v>
      </c>
      <c r="E72" s="76">
        <v>0</v>
      </c>
      <c r="F72" s="76">
        <v>0</v>
      </c>
      <c r="G72" s="76">
        <f t="shared" ref="G72:G74" si="19">D72-E72</f>
        <v>0</v>
      </c>
      <c r="H72" s="51" t="s">
        <v>206</v>
      </c>
    </row>
    <row r="73" spans="1:8">
      <c r="A73" s="8" t="s">
        <v>76</v>
      </c>
      <c r="B73" s="76">
        <v>0</v>
      </c>
      <c r="C73" s="76">
        <v>0</v>
      </c>
      <c r="D73" s="76">
        <f t="shared" si="8"/>
        <v>0</v>
      </c>
      <c r="E73" s="76">
        <v>0</v>
      </c>
      <c r="F73" s="76">
        <v>0</v>
      </c>
      <c r="G73" s="76">
        <f t="shared" si="19"/>
        <v>0</v>
      </c>
      <c r="H73" s="51" t="s">
        <v>207</v>
      </c>
    </row>
    <row r="74" spans="1:8">
      <c r="A74" s="8" t="s">
        <v>77</v>
      </c>
      <c r="B74" s="76">
        <v>0</v>
      </c>
      <c r="C74" s="76">
        <v>0</v>
      </c>
      <c r="D74" s="76">
        <f t="shared" si="8"/>
        <v>0</v>
      </c>
      <c r="E74" s="76">
        <v>0</v>
      </c>
      <c r="F74" s="76">
        <v>0</v>
      </c>
      <c r="G74" s="76">
        <f t="shared" si="19"/>
        <v>0</v>
      </c>
      <c r="H74" s="51" t="s">
        <v>208</v>
      </c>
    </row>
    <row r="75" spans="1:8">
      <c r="A75" s="7" t="s">
        <v>78</v>
      </c>
      <c r="B75" s="76">
        <f>SUM(B76:B82)</f>
        <v>0</v>
      </c>
      <c r="C75" s="76">
        <f t="shared" ref="C75:G75" si="20">SUM(C76:C82)</f>
        <v>0</v>
      </c>
      <c r="D75" s="76">
        <f t="shared" si="20"/>
        <v>0</v>
      </c>
      <c r="E75" s="76">
        <f t="shared" si="20"/>
        <v>0</v>
      </c>
      <c r="F75" s="76">
        <f t="shared" si="20"/>
        <v>0</v>
      </c>
      <c r="G75" s="76">
        <f t="shared" si="20"/>
        <v>0</v>
      </c>
    </row>
    <row r="76" spans="1:8">
      <c r="A76" s="8" t="s">
        <v>79</v>
      </c>
      <c r="B76" s="76">
        <v>0</v>
      </c>
      <c r="C76" s="76">
        <v>0</v>
      </c>
      <c r="D76" s="76">
        <f t="shared" si="8"/>
        <v>0</v>
      </c>
      <c r="E76" s="76">
        <v>0</v>
      </c>
      <c r="F76" s="76">
        <v>0</v>
      </c>
      <c r="G76" s="76">
        <f t="shared" ref="G76:G82" si="21">D76-E76</f>
        <v>0</v>
      </c>
      <c r="H76" s="52" t="s">
        <v>209</v>
      </c>
    </row>
    <row r="77" spans="1:8">
      <c r="A77" s="8" t="s">
        <v>80</v>
      </c>
      <c r="B77" s="76">
        <v>0</v>
      </c>
      <c r="C77" s="76">
        <v>0</v>
      </c>
      <c r="D77" s="76">
        <f t="shared" si="8"/>
        <v>0</v>
      </c>
      <c r="E77" s="76">
        <v>0</v>
      </c>
      <c r="F77" s="76">
        <v>0</v>
      </c>
      <c r="G77" s="76">
        <f t="shared" si="21"/>
        <v>0</v>
      </c>
      <c r="H77" s="52" t="s">
        <v>210</v>
      </c>
    </row>
    <row r="78" spans="1:8">
      <c r="A78" s="8" t="s">
        <v>81</v>
      </c>
      <c r="B78" s="76">
        <v>0</v>
      </c>
      <c r="C78" s="76">
        <v>0</v>
      </c>
      <c r="D78" s="76">
        <f t="shared" si="8"/>
        <v>0</v>
      </c>
      <c r="E78" s="76">
        <v>0</v>
      </c>
      <c r="F78" s="76">
        <v>0</v>
      </c>
      <c r="G78" s="76">
        <f t="shared" si="21"/>
        <v>0</v>
      </c>
      <c r="H78" s="52" t="s">
        <v>211</v>
      </c>
    </row>
    <row r="79" spans="1:8">
      <c r="A79" s="8" t="s">
        <v>82</v>
      </c>
      <c r="B79" s="76">
        <v>0</v>
      </c>
      <c r="C79" s="76">
        <v>0</v>
      </c>
      <c r="D79" s="76">
        <f t="shared" si="8"/>
        <v>0</v>
      </c>
      <c r="E79" s="76">
        <v>0</v>
      </c>
      <c r="F79" s="76">
        <v>0</v>
      </c>
      <c r="G79" s="76">
        <f t="shared" si="21"/>
        <v>0</v>
      </c>
      <c r="H79" s="52" t="s">
        <v>212</v>
      </c>
    </row>
    <row r="80" spans="1:8">
      <c r="A80" s="8" t="s">
        <v>83</v>
      </c>
      <c r="B80" s="76">
        <v>0</v>
      </c>
      <c r="C80" s="76">
        <v>0</v>
      </c>
      <c r="D80" s="76">
        <f t="shared" si="8"/>
        <v>0</v>
      </c>
      <c r="E80" s="76">
        <v>0</v>
      </c>
      <c r="F80" s="76">
        <v>0</v>
      </c>
      <c r="G80" s="76">
        <f t="shared" si="21"/>
        <v>0</v>
      </c>
      <c r="H80" s="52" t="s">
        <v>213</v>
      </c>
    </row>
    <row r="81" spans="1:8">
      <c r="A81" s="8" t="s">
        <v>84</v>
      </c>
      <c r="B81" s="76">
        <v>0</v>
      </c>
      <c r="C81" s="76">
        <v>0</v>
      </c>
      <c r="D81" s="76">
        <f t="shared" si="8"/>
        <v>0</v>
      </c>
      <c r="E81" s="76">
        <v>0</v>
      </c>
      <c r="F81" s="76">
        <v>0</v>
      </c>
      <c r="G81" s="76">
        <f t="shared" si="21"/>
        <v>0</v>
      </c>
      <c r="H81" s="52" t="s">
        <v>214</v>
      </c>
    </row>
    <row r="82" spans="1:8">
      <c r="A82" s="8" t="s">
        <v>85</v>
      </c>
      <c r="B82" s="76">
        <v>0</v>
      </c>
      <c r="C82" s="76">
        <v>0</v>
      </c>
      <c r="D82" s="76">
        <f t="shared" si="8"/>
        <v>0</v>
      </c>
      <c r="E82" s="76">
        <v>0</v>
      </c>
      <c r="F82" s="76">
        <v>0</v>
      </c>
      <c r="G82" s="76">
        <f t="shared" si="21"/>
        <v>0</v>
      </c>
      <c r="H82" s="52" t="s">
        <v>215</v>
      </c>
    </row>
    <row r="83" spans="1:8">
      <c r="A83" s="9"/>
      <c r="B83" s="77"/>
      <c r="C83" s="77"/>
      <c r="D83" s="77"/>
      <c r="E83" s="77"/>
      <c r="F83" s="77"/>
      <c r="G83" s="77"/>
    </row>
    <row r="84" spans="1:8">
      <c r="A84" s="10" t="s">
        <v>86</v>
      </c>
      <c r="B84" s="75">
        <f>B85+B93+B103+B113+B123+B133+B137+B146+B150</f>
        <v>51018101</v>
      </c>
      <c r="C84" s="75">
        <f t="shared" ref="C84:G84" si="22">C85+C93+C103+C113+C123+C133+C137+C146+C150</f>
        <v>979006.41</v>
      </c>
      <c r="D84" s="75">
        <f t="shared" si="22"/>
        <v>51997107.409999996</v>
      </c>
      <c r="E84" s="75">
        <f t="shared" si="22"/>
        <v>917951.41</v>
      </c>
      <c r="F84" s="75">
        <f t="shared" si="22"/>
        <v>917951.41</v>
      </c>
      <c r="G84" s="75">
        <f t="shared" si="22"/>
        <v>51079156</v>
      </c>
    </row>
    <row r="85" spans="1:8">
      <c r="A85" s="7" t="s">
        <v>13</v>
      </c>
      <c r="B85" s="76">
        <f>SUM(B86:B92)</f>
        <v>44961143</v>
      </c>
      <c r="C85" s="76">
        <f t="shared" ref="C85:G85" si="23">SUM(C86:C92)</f>
        <v>0</v>
      </c>
      <c r="D85" s="76">
        <f t="shared" si="23"/>
        <v>44961143</v>
      </c>
      <c r="E85" s="76">
        <f t="shared" si="23"/>
        <v>0</v>
      </c>
      <c r="F85" s="76">
        <f t="shared" si="23"/>
        <v>0</v>
      </c>
      <c r="G85" s="76">
        <f t="shared" si="23"/>
        <v>44961143</v>
      </c>
    </row>
    <row r="86" spans="1:8">
      <c r="A86" s="8" t="s">
        <v>14</v>
      </c>
      <c r="B86" s="117">
        <v>14433530.140000001</v>
      </c>
      <c r="C86" s="117">
        <v>0</v>
      </c>
      <c r="D86" s="76">
        <f t="shared" ref="D86:D92" si="24">B86+C86</f>
        <v>14433530.140000001</v>
      </c>
      <c r="E86" s="117">
        <v>0</v>
      </c>
      <c r="F86" s="117">
        <v>0</v>
      </c>
      <c r="G86" s="76">
        <f t="shared" ref="G86:G92" si="25">D86-E86</f>
        <v>14433530.140000001</v>
      </c>
      <c r="H86" s="53" t="s">
        <v>216</v>
      </c>
    </row>
    <row r="87" spans="1:8">
      <c r="A87" s="8" t="s">
        <v>15</v>
      </c>
      <c r="B87" s="117">
        <v>3106759.19</v>
      </c>
      <c r="C87" s="117">
        <v>0</v>
      </c>
      <c r="D87" s="76">
        <f t="shared" si="24"/>
        <v>3106759.19</v>
      </c>
      <c r="E87" s="117">
        <v>0</v>
      </c>
      <c r="F87" s="117">
        <v>0</v>
      </c>
      <c r="G87" s="76">
        <f t="shared" si="25"/>
        <v>3106759.19</v>
      </c>
      <c r="H87" s="53" t="s">
        <v>217</v>
      </c>
    </row>
    <row r="88" spans="1:8">
      <c r="A88" s="8" t="s">
        <v>16</v>
      </c>
      <c r="B88" s="117">
        <v>5182798.79</v>
      </c>
      <c r="C88" s="117">
        <v>0</v>
      </c>
      <c r="D88" s="76">
        <f t="shared" si="24"/>
        <v>5182798.79</v>
      </c>
      <c r="E88" s="117">
        <v>0</v>
      </c>
      <c r="F88" s="117">
        <v>0</v>
      </c>
      <c r="G88" s="76">
        <f t="shared" si="25"/>
        <v>5182798.79</v>
      </c>
      <c r="H88" s="53" t="s">
        <v>218</v>
      </c>
    </row>
    <row r="89" spans="1:8">
      <c r="A89" s="8" t="s">
        <v>17</v>
      </c>
      <c r="B89" s="117">
        <v>3699565.05</v>
      </c>
      <c r="C89" s="117">
        <v>0</v>
      </c>
      <c r="D89" s="76">
        <f t="shared" si="24"/>
        <v>3699565.05</v>
      </c>
      <c r="E89" s="117">
        <v>0</v>
      </c>
      <c r="F89" s="117">
        <v>0</v>
      </c>
      <c r="G89" s="76">
        <f t="shared" si="25"/>
        <v>3699565.05</v>
      </c>
      <c r="H89" s="53" t="s">
        <v>219</v>
      </c>
    </row>
    <row r="90" spans="1:8">
      <c r="A90" s="8" t="s">
        <v>18</v>
      </c>
      <c r="B90" s="117">
        <v>18538489.829999998</v>
      </c>
      <c r="C90" s="117">
        <v>0</v>
      </c>
      <c r="D90" s="76">
        <f t="shared" si="24"/>
        <v>18538489.829999998</v>
      </c>
      <c r="E90" s="117">
        <v>0</v>
      </c>
      <c r="F90" s="117">
        <v>0</v>
      </c>
      <c r="G90" s="76">
        <f t="shared" si="25"/>
        <v>18538489.829999998</v>
      </c>
      <c r="H90" s="53" t="s">
        <v>220</v>
      </c>
    </row>
    <row r="91" spans="1:8">
      <c r="A91" s="8" t="s">
        <v>19</v>
      </c>
      <c r="B91" s="76">
        <v>0</v>
      </c>
      <c r="C91" s="76">
        <v>0</v>
      </c>
      <c r="D91" s="76">
        <f t="shared" si="24"/>
        <v>0</v>
      </c>
      <c r="E91" s="76">
        <v>0</v>
      </c>
      <c r="F91" s="76">
        <v>0</v>
      </c>
      <c r="G91" s="76">
        <f t="shared" si="25"/>
        <v>0</v>
      </c>
      <c r="H91" s="53" t="s">
        <v>221</v>
      </c>
    </row>
    <row r="92" spans="1:8">
      <c r="A92" s="8" t="s">
        <v>20</v>
      </c>
      <c r="B92" s="76">
        <v>0</v>
      </c>
      <c r="C92" s="76">
        <v>0</v>
      </c>
      <c r="D92" s="76">
        <f t="shared" si="24"/>
        <v>0</v>
      </c>
      <c r="E92" s="76">
        <v>0</v>
      </c>
      <c r="F92" s="76">
        <v>0</v>
      </c>
      <c r="G92" s="76">
        <f t="shared" si="25"/>
        <v>0</v>
      </c>
      <c r="H92" s="53" t="s">
        <v>222</v>
      </c>
    </row>
    <row r="93" spans="1:8">
      <c r="A93" s="7" t="s">
        <v>21</v>
      </c>
      <c r="B93" s="76">
        <f>SUM(B94:B102)</f>
        <v>328343.13</v>
      </c>
      <c r="C93" s="76">
        <f t="shared" ref="C93:G93" si="26">SUM(C94:C102)</f>
        <v>0</v>
      </c>
      <c r="D93" s="76">
        <f t="shared" si="26"/>
        <v>328343.13000000006</v>
      </c>
      <c r="E93" s="76">
        <f t="shared" si="26"/>
        <v>0</v>
      </c>
      <c r="F93" s="76">
        <f t="shared" si="26"/>
        <v>0</v>
      </c>
      <c r="G93" s="76">
        <f t="shared" si="26"/>
        <v>328343.13000000006</v>
      </c>
    </row>
    <row r="94" spans="1:8">
      <c r="A94" s="8" t="s">
        <v>22</v>
      </c>
      <c r="B94" s="117">
        <v>35436.9</v>
      </c>
      <c r="C94" s="117">
        <v>2999.97</v>
      </c>
      <c r="D94" s="76">
        <f t="shared" ref="D94:D102" si="27">B94+C94</f>
        <v>38436.870000000003</v>
      </c>
      <c r="E94" s="117">
        <v>0</v>
      </c>
      <c r="F94" s="117">
        <v>0</v>
      </c>
      <c r="G94" s="76">
        <f t="shared" ref="G94:G102" si="28">D94-E94</f>
        <v>38436.870000000003</v>
      </c>
      <c r="H94" s="54" t="s">
        <v>223</v>
      </c>
    </row>
    <row r="95" spans="1:8">
      <c r="A95" s="8" t="s">
        <v>23</v>
      </c>
      <c r="B95" s="117">
        <v>35836.35</v>
      </c>
      <c r="C95" s="117">
        <v>0</v>
      </c>
      <c r="D95" s="76">
        <f t="shared" si="27"/>
        <v>35836.35</v>
      </c>
      <c r="E95" s="117">
        <v>0</v>
      </c>
      <c r="F95" s="117">
        <v>0</v>
      </c>
      <c r="G95" s="76">
        <f t="shared" si="28"/>
        <v>35836.35</v>
      </c>
      <c r="H95" s="54" t="s">
        <v>224</v>
      </c>
    </row>
    <row r="96" spans="1:8">
      <c r="A96" s="8" t="s">
        <v>24</v>
      </c>
      <c r="B96" s="76">
        <v>0</v>
      </c>
      <c r="C96" s="76">
        <v>0</v>
      </c>
      <c r="D96" s="76">
        <f t="shared" si="27"/>
        <v>0</v>
      </c>
      <c r="E96" s="76">
        <v>0</v>
      </c>
      <c r="F96" s="76">
        <v>0</v>
      </c>
      <c r="G96" s="76">
        <f t="shared" si="28"/>
        <v>0</v>
      </c>
      <c r="H96" s="54" t="s">
        <v>225</v>
      </c>
    </row>
    <row r="97" spans="1:8">
      <c r="A97" s="8" t="s">
        <v>25</v>
      </c>
      <c r="B97" s="117">
        <v>69090.350000000006</v>
      </c>
      <c r="C97" s="117">
        <v>0</v>
      </c>
      <c r="D97" s="76">
        <f t="shared" si="27"/>
        <v>69090.350000000006</v>
      </c>
      <c r="E97" s="117">
        <v>0</v>
      </c>
      <c r="F97" s="117">
        <v>0</v>
      </c>
      <c r="G97" s="76">
        <f t="shared" si="28"/>
        <v>69090.350000000006</v>
      </c>
      <c r="H97" s="54" t="s">
        <v>226</v>
      </c>
    </row>
    <row r="98" spans="1:8">
      <c r="A98" s="1" t="s">
        <v>26</v>
      </c>
      <c r="B98" s="117">
        <v>47868.99</v>
      </c>
      <c r="C98" s="117">
        <v>0</v>
      </c>
      <c r="D98" s="76">
        <f t="shared" si="27"/>
        <v>47868.99</v>
      </c>
      <c r="E98" s="117">
        <v>0</v>
      </c>
      <c r="F98" s="117">
        <v>0</v>
      </c>
      <c r="G98" s="76">
        <f t="shared" si="28"/>
        <v>47868.99</v>
      </c>
      <c r="H98" s="54" t="s">
        <v>227</v>
      </c>
    </row>
    <row r="99" spans="1:8">
      <c r="A99" s="8" t="s">
        <v>27</v>
      </c>
      <c r="B99" s="117">
        <v>70886.27</v>
      </c>
      <c r="C99" s="117">
        <v>0</v>
      </c>
      <c r="D99" s="76">
        <f t="shared" si="27"/>
        <v>70886.27</v>
      </c>
      <c r="E99" s="117">
        <v>0</v>
      </c>
      <c r="F99" s="117">
        <v>0</v>
      </c>
      <c r="G99" s="76">
        <f t="shared" si="28"/>
        <v>70886.27</v>
      </c>
      <c r="H99" s="54" t="s">
        <v>228</v>
      </c>
    </row>
    <row r="100" spans="1:8">
      <c r="A100" s="8" t="s">
        <v>28</v>
      </c>
      <c r="B100" s="117">
        <v>16920.09</v>
      </c>
      <c r="C100" s="117">
        <v>0</v>
      </c>
      <c r="D100" s="76">
        <f t="shared" si="27"/>
        <v>16920.09</v>
      </c>
      <c r="E100" s="117">
        <v>0</v>
      </c>
      <c r="F100" s="117">
        <v>0</v>
      </c>
      <c r="G100" s="76">
        <f t="shared" si="28"/>
        <v>16920.09</v>
      </c>
      <c r="H100" s="54" t="s">
        <v>229</v>
      </c>
    </row>
    <row r="101" spans="1:8">
      <c r="A101" s="8" t="s">
        <v>29</v>
      </c>
      <c r="B101" s="76">
        <v>0</v>
      </c>
      <c r="C101" s="76">
        <v>0</v>
      </c>
      <c r="D101" s="76">
        <f t="shared" si="27"/>
        <v>0</v>
      </c>
      <c r="E101" s="76">
        <v>0</v>
      </c>
      <c r="F101" s="76">
        <v>0</v>
      </c>
      <c r="G101" s="76">
        <f t="shared" si="28"/>
        <v>0</v>
      </c>
      <c r="H101" s="54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6">
        <f t="shared" si="27"/>
        <v>49304.21</v>
      </c>
      <c r="E102" s="117">
        <v>0</v>
      </c>
      <c r="F102" s="117">
        <v>0</v>
      </c>
      <c r="G102" s="76">
        <f t="shared" si="28"/>
        <v>49304.21</v>
      </c>
      <c r="H102" s="54" t="s">
        <v>231</v>
      </c>
    </row>
    <row r="103" spans="1:8">
      <c r="A103" s="7" t="s">
        <v>31</v>
      </c>
      <c r="B103" s="76">
        <f>SUM(B104:B112)</f>
        <v>5728614.8700000001</v>
      </c>
      <c r="C103" s="76">
        <f t="shared" ref="C103:G103" si="29">SUM(C104:C112)</f>
        <v>0</v>
      </c>
      <c r="D103" s="76">
        <f t="shared" si="29"/>
        <v>5728614.8700000001</v>
      </c>
      <c r="E103" s="76">
        <f t="shared" si="29"/>
        <v>0</v>
      </c>
      <c r="F103" s="76">
        <f t="shared" si="29"/>
        <v>0</v>
      </c>
      <c r="G103" s="76">
        <f t="shared" si="29"/>
        <v>5728614.8700000001</v>
      </c>
    </row>
    <row r="104" spans="1:8">
      <c r="A104" s="8" t="s">
        <v>32</v>
      </c>
      <c r="B104" s="117">
        <v>635817.53</v>
      </c>
      <c r="C104" s="117">
        <v>0</v>
      </c>
      <c r="D104" s="76">
        <f t="shared" ref="D104:D112" si="30">B104+C104</f>
        <v>635817.53</v>
      </c>
      <c r="E104" s="117">
        <v>0</v>
      </c>
      <c r="F104" s="117">
        <v>0</v>
      </c>
      <c r="G104" s="76">
        <f t="shared" ref="G104:G112" si="31">D104-E104</f>
        <v>635817.53</v>
      </c>
      <c r="H104" s="55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6">
        <f t="shared" si="30"/>
        <v>40120.199999999997</v>
      </c>
      <c r="E105" s="117">
        <v>0</v>
      </c>
      <c r="F105" s="117">
        <v>0</v>
      </c>
      <c r="G105" s="76">
        <f t="shared" si="31"/>
        <v>40120.199999999997</v>
      </c>
      <c r="H105" s="55" t="s">
        <v>233</v>
      </c>
    </row>
    <row r="106" spans="1:8">
      <c r="A106" s="8" t="s">
        <v>34</v>
      </c>
      <c r="B106" s="117">
        <v>3799734.71</v>
      </c>
      <c r="C106" s="117">
        <v>0</v>
      </c>
      <c r="D106" s="76">
        <f t="shared" si="30"/>
        <v>3799734.71</v>
      </c>
      <c r="E106" s="117">
        <v>0</v>
      </c>
      <c r="F106" s="117">
        <v>0</v>
      </c>
      <c r="G106" s="76">
        <f t="shared" si="31"/>
        <v>3799734.71</v>
      </c>
      <c r="H106" s="55" t="s">
        <v>234</v>
      </c>
    </row>
    <row r="107" spans="1:8">
      <c r="A107" s="8" t="s">
        <v>35</v>
      </c>
      <c r="B107" s="117">
        <v>8471</v>
      </c>
      <c r="C107" s="117">
        <v>0</v>
      </c>
      <c r="D107" s="76">
        <f t="shared" si="30"/>
        <v>8471</v>
      </c>
      <c r="E107" s="117">
        <v>0</v>
      </c>
      <c r="F107" s="117">
        <v>0</v>
      </c>
      <c r="G107" s="76">
        <f t="shared" si="31"/>
        <v>8471</v>
      </c>
      <c r="H107" s="55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6">
        <f t="shared" si="30"/>
        <v>876664.96</v>
      </c>
      <c r="E108" s="117">
        <v>0</v>
      </c>
      <c r="F108" s="117">
        <v>0</v>
      </c>
      <c r="G108" s="76">
        <f t="shared" si="31"/>
        <v>876664.96</v>
      </c>
      <c r="H108" s="55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6">
        <f t="shared" si="30"/>
        <v>148999.85999999999</v>
      </c>
      <c r="E109" s="117">
        <v>0</v>
      </c>
      <c r="F109" s="117">
        <v>0</v>
      </c>
      <c r="G109" s="76">
        <f t="shared" si="31"/>
        <v>148999.85999999999</v>
      </c>
      <c r="H109" s="55" t="s">
        <v>237</v>
      </c>
    </row>
    <row r="110" spans="1:8">
      <c r="A110" s="8" t="s">
        <v>38</v>
      </c>
      <c r="B110" s="117">
        <v>191585.96</v>
      </c>
      <c r="C110" s="117">
        <v>0</v>
      </c>
      <c r="D110" s="76">
        <f t="shared" si="30"/>
        <v>191585.96</v>
      </c>
      <c r="E110" s="117">
        <v>0</v>
      </c>
      <c r="F110" s="117">
        <v>0</v>
      </c>
      <c r="G110" s="76">
        <f t="shared" si="31"/>
        <v>191585.96</v>
      </c>
      <c r="H110" s="55" t="s">
        <v>238</v>
      </c>
    </row>
    <row r="111" spans="1:8">
      <c r="A111" s="8" t="s">
        <v>39</v>
      </c>
      <c r="B111" s="117">
        <v>27220.65</v>
      </c>
      <c r="C111" s="117">
        <v>0</v>
      </c>
      <c r="D111" s="76">
        <f t="shared" si="30"/>
        <v>27220.65</v>
      </c>
      <c r="E111" s="117">
        <v>0</v>
      </c>
      <c r="F111" s="117">
        <v>0</v>
      </c>
      <c r="G111" s="76">
        <f t="shared" si="31"/>
        <v>27220.65</v>
      </c>
      <c r="H111" s="55" t="s">
        <v>239</v>
      </c>
    </row>
    <row r="112" spans="1:8">
      <c r="A112" s="8" t="s">
        <v>40</v>
      </c>
      <c r="B112" s="76">
        <v>0</v>
      </c>
      <c r="C112" s="76">
        <v>0</v>
      </c>
      <c r="D112" s="76">
        <f t="shared" si="30"/>
        <v>0</v>
      </c>
      <c r="E112" s="76">
        <v>0</v>
      </c>
      <c r="F112" s="76">
        <v>0</v>
      </c>
      <c r="G112" s="76">
        <f t="shared" si="31"/>
        <v>0</v>
      </c>
      <c r="H112" s="55" t="s">
        <v>240</v>
      </c>
    </row>
    <row r="113" spans="1:8">
      <c r="A113" s="7" t="s">
        <v>41</v>
      </c>
      <c r="B113" s="76">
        <f>SUM(B114:B122)</f>
        <v>0</v>
      </c>
      <c r="C113" s="76">
        <f t="shared" ref="C113:G113" si="32">SUM(C114:C122)</f>
        <v>0</v>
      </c>
      <c r="D113" s="76">
        <f t="shared" si="32"/>
        <v>0</v>
      </c>
      <c r="E113" s="76">
        <f t="shared" si="32"/>
        <v>0</v>
      </c>
      <c r="F113" s="76">
        <f t="shared" si="32"/>
        <v>0</v>
      </c>
      <c r="G113" s="76">
        <f t="shared" si="32"/>
        <v>0</v>
      </c>
    </row>
    <row r="114" spans="1:8">
      <c r="A114" s="8" t="s">
        <v>42</v>
      </c>
      <c r="B114" s="76">
        <v>0</v>
      </c>
      <c r="C114" s="76">
        <v>0</v>
      </c>
      <c r="D114" s="76">
        <f t="shared" ref="D114:D122" si="33">B114+C114</f>
        <v>0</v>
      </c>
      <c r="E114" s="76">
        <v>0</v>
      </c>
      <c r="F114" s="76">
        <v>0</v>
      </c>
      <c r="G114" s="76">
        <f t="shared" ref="G114:G122" si="34">D114-E114</f>
        <v>0</v>
      </c>
      <c r="H114" s="56" t="s">
        <v>241</v>
      </c>
    </row>
    <row r="115" spans="1:8">
      <c r="A115" s="8" t="s">
        <v>43</v>
      </c>
      <c r="B115" s="76">
        <v>0</v>
      </c>
      <c r="C115" s="76">
        <v>0</v>
      </c>
      <c r="D115" s="76">
        <f t="shared" si="33"/>
        <v>0</v>
      </c>
      <c r="E115" s="76">
        <v>0</v>
      </c>
      <c r="F115" s="76">
        <v>0</v>
      </c>
      <c r="G115" s="76">
        <f t="shared" si="34"/>
        <v>0</v>
      </c>
      <c r="H115" s="56" t="s">
        <v>242</v>
      </c>
    </row>
    <row r="116" spans="1:8">
      <c r="A116" s="8" t="s">
        <v>44</v>
      </c>
      <c r="B116" s="76">
        <v>0</v>
      </c>
      <c r="C116" s="76">
        <v>0</v>
      </c>
      <c r="D116" s="76">
        <f t="shared" si="33"/>
        <v>0</v>
      </c>
      <c r="E116" s="76">
        <v>0</v>
      </c>
      <c r="F116" s="76">
        <v>0</v>
      </c>
      <c r="G116" s="76">
        <f t="shared" si="34"/>
        <v>0</v>
      </c>
      <c r="H116" s="56" t="s">
        <v>243</v>
      </c>
    </row>
    <row r="117" spans="1:8">
      <c r="A117" s="8" t="s">
        <v>45</v>
      </c>
      <c r="B117" s="76">
        <v>0</v>
      </c>
      <c r="C117" s="76">
        <v>0</v>
      </c>
      <c r="D117" s="76">
        <f t="shared" si="33"/>
        <v>0</v>
      </c>
      <c r="E117" s="76">
        <v>0</v>
      </c>
      <c r="F117" s="76">
        <v>0</v>
      </c>
      <c r="G117" s="76">
        <f t="shared" si="34"/>
        <v>0</v>
      </c>
      <c r="H117" s="56" t="s">
        <v>244</v>
      </c>
    </row>
    <row r="118" spans="1:8">
      <c r="A118" s="8" t="s">
        <v>46</v>
      </c>
      <c r="B118" s="76">
        <v>0</v>
      </c>
      <c r="C118" s="76">
        <v>0</v>
      </c>
      <c r="D118" s="76">
        <f t="shared" si="33"/>
        <v>0</v>
      </c>
      <c r="E118" s="76">
        <v>0</v>
      </c>
      <c r="F118" s="76">
        <v>0</v>
      </c>
      <c r="G118" s="76">
        <f t="shared" si="34"/>
        <v>0</v>
      </c>
      <c r="H118" s="56" t="s">
        <v>245</v>
      </c>
    </row>
    <row r="119" spans="1:8">
      <c r="A119" s="8" t="s">
        <v>47</v>
      </c>
      <c r="B119" s="76">
        <v>0</v>
      </c>
      <c r="C119" s="76">
        <v>0</v>
      </c>
      <c r="D119" s="76">
        <f t="shared" si="33"/>
        <v>0</v>
      </c>
      <c r="E119" s="76">
        <v>0</v>
      </c>
      <c r="F119" s="76">
        <v>0</v>
      </c>
      <c r="G119" s="76">
        <f t="shared" si="34"/>
        <v>0</v>
      </c>
      <c r="H119" s="56" t="s">
        <v>246</v>
      </c>
    </row>
    <row r="120" spans="1:8">
      <c r="A120" s="8" t="s">
        <v>48</v>
      </c>
      <c r="B120" s="76">
        <v>0</v>
      </c>
      <c r="C120" s="76">
        <v>0</v>
      </c>
      <c r="D120" s="76">
        <f t="shared" si="33"/>
        <v>0</v>
      </c>
      <c r="E120" s="76">
        <v>0</v>
      </c>
      <c r="F120" s="76">
        <v>0</v>
      </c>
      <c r="G120" s="76">
        <f t="shared" si="34"/>
        <v>0</v>
      </c>
      <c r="H120" s="57"/>
    </row>
    <row r="121" spans="1:8">
      <c r="A121" s="8" t="s">
        <v>49</v>
      </c>
      <c r="B121" s="76">
        <v>0</v>
      </c>
      <c r="C121" s="76">
        <v>0</v>
      </c>
      <c r="D121" s="76">
        <f t="shared" si="33"/>
        <v>0</v>
      </c>
      <c r="E121" s="76">
        <v>0</v>
      </c>
      <c r="F121" s="76">
        <v>0</v>
      </c>
      <c r="G121" s="76">
        <f t="shared" si="34"/>
        <v>0</v>
      </c>
      <c r="H121" s="57"/>
    </row>
    <row r="122" spans="1:8">
      <c r="A122" s="8" t="s">
        <v>50</v>
      </c>
      <c r="B122" s="76">
        <v>0</v>
      </c>
      <c r="C122" s="76">
        <v>0</v>
      </c>
      <c r="D122" s="76">
        <f t="shared" si="33"/>
        <v>0</v>
      </c>
      <c r="E122" s="76">
        <v>0</v>
      </c>
      <c r="F122" s="76">
        <v>0</v>
      </c>
      <c r="G122" s="76">
        <f t="shared" si="34"/>
        <v>0</v>
      </c>
      <c r="H122" s="56" t="s">
        <v>247</v>
      </c>
    </row>
    <row r="123" spans="1:8">
      <c r="A123" s="7" t="s">
        <v>51</v>
      </c>
      <c r="B123" s="76">
        <f>SUM(B124:B132)</f>
        <v>0</v>
      </c>
      <c r="C123" s="76">
        <f t="shared" ref="C123:G123" si="35">SUM(C124:C132)</f>
        <v>0</v>
      </c>
      <c r="D123" s="76">
        <f t="shared" si="35"/>
        <v>0</v>
      </c>
      <c r="E123" s="76">
        <f t="shared" si="35"/>
        <v>0</v>
      </c>
      <c r="F123" s="76">
        <f t="shared" si="35"/>
        <v>0</v>
      </c>
      <c r="G123" s="76">
        <f t="shared" si="35"/>
        <v>0</v>
      </c>
    </row>
    <row r="124" spans="1:8">
      <c r="A124" s="8" t="s">
        <v>52</v>
      </c>
      <c r="B124" s="76">
        <v>0</v>
      </c>
      <c r="C124" s="76">
        <v>0</v>
      </c>
      <c r="D124" s="76">
        <f t="shared" ref="D124:D132" si="36">B124+C124</f>
        <v>0</v>
      </c>
      <c r="E124" s="76">
        <v>0</v>
      </c>
      <c r="F124" s="76">
        <v>0</v>
      </c>
      <c r="G124" s="76">
        <f t="shared" ref="G124:G132" si="37">D124-E124</f>
        <v>0</v>
      </c>
      <c r="H124" s="58" t="s">
        <v>248</v>
      </c>
    </row>
    <row r="125" spans="1:8">
      <c r="A125" s="8" t="s">
        <v>53</v>
      </c>
      <c r="B125" s="76">
        <v>0</v>
      </c>
      <c r="C125" s="76">
        <v>0</v>
      </c>
      <c r="D125" s="76">
        <f t="shared" si="36"/>
        <v>0</v>
      </c>
      <c r="E125" s="76">
        <v>0</v>
      </c>
      <c r="F125" s="76">
        <v>0</v>
      </c>
      <c r="G125" s="76">
        <f t="shared" si="37"/>
        <v>0</v>
      </c>
      <c r="H125" s="58" t="s">
        <v>249</v>
      </c>
    </row>
    <row r="126" spans="1:8">
      <c r="A126" s="8" t="s">
        <v>54</v>
      </c>
      <c r="B126" s="76">
        <v>0</v>
      </c>
      <c r="C126" s="76">
        <v>0</v>
      </c>
      <c r="D126" s="76">
        <f t="shared" si="36"/>
        <v>0</v>
      </c>
      <c r="E126" s="76">
        <v>0</v>
      </c>
      <c r="F126" s="76">
        <v>0</v>
      </c>
      <c r="G126" s="76">
        <f t="shared" si="37"/>
        <v>0</v>
      </c>
      <c r="H126" s="58" t="s">
        <v>250</v>
      </c>
    </row>
    <row r="127" spans="1:8">
      <c r="A127" s="8" t="s">
        <v>55</v>
      </c>
      <c r="B127" s="76">
        <v>0</v>
      </c>
      <c r="C127" s="76">
        <v>0</v>
      </c>
      <c r="D127" s="76">
        <f t="shared" si="36"/>
        <v>0</v>
      </c>
      <c r="E127" s="76">
        <v>0</v>
      </c>
      <c r="F127" s="76">
        <v>0</v>
      </c>
      <c r="G127" s="76">
        <f t="shared" si="37"/>
        <v>0</v>
      </c>
      <c r="H127" s="58" t="s">
        <v>251</v>
      </c>
    </row>
    <row r="128" spans="1:8">
      <c r="A128" s="8" t="s">
        <v>56</v>
      </c>
      <c r="B128" s="76">
        <v>0</v>
      </c>
      <c r="C128" s="76">
        <v>0</v>
      </c>
      <c r="D128" s="76">
        <f t="shared" si="36"/>
        <v>0</v>
      </c>
      <c r="E128" s="76">
        <v>0</v>
      </c>
      <c r="F128" s="76">
        <v>0</v>
      </c>
      <c r="G128" s="76">
        <f t="shared" si="37"/>
        <v>0</v>
      </c>
      <c r="H128" s="58" t="s">
        <v>252</v>
      </c>
    </row>
    <row r="129" spans="1:8">
      <c r="A129" s="8" t="s">
        <v>57</v>
      </c>
      <c r="B129" s="76">
        <v>0</v>
      </c>
      <c r="C129" s="76">
        <v>0</v>
      </c>
      <c r="D129" s="76">
        <f t="shared" si="36"/>
        <v>0</v>
      </c>
      <c r="E129" s="76">
        <v>0</v>
      </c>
      <c r="F129" s="76">
        <v>0</v>
      </c>
      <c r="G129" s="76">
        <f t="shared" si="37"/>
        <v>0</v>
      </c>
      <c r="H129" s="58" t="s">
        <v>253</v>
      </c>
    </row>
    <row r="130" spans="1:8">
      <c r="A130" s="8" t="s">
        <v>58</v>
      </c>
      <c r="B130" s="76">
        <v>0</v>
      </c>
      <c r="C130" s="76">
        <v>0</v>
      </c>
      <c r="D130" s="76">
        <f t="shared" si="36"/>
        <v>0</v>
      </c>
      <c r="E130" s="76">
        <v>0</v>
      </c>
      <c r="F130" s="76">
        <v>0</v>
      </c>
      <c r="G130" s="76">
        <f t="shared" si="37"/>
        <v>0</v>
      </c>
      <c r="H130" s="58" t="s">
        <v>254</v>
      </c>
    </row>
    <row r="131" spans="1:8">
      <c r="A131" s="8" t="s">
        <v>59</v>
      </c>
      <c r="B131" s="76">
        <v>0</v>
      </c>
      <c r="C131" s="76">
        <v>0</v>
      </c>
      <c r="D131" s="76">
        <f t="shared" si="36"/>
        <v>0</v>
      </c>
      <c r="E131" s="76">
        <v>0</v>
      </c>
      <c r="F131" s="76">
        <v>0</v>
      </c>
      <c r="G131" s="76">
        <f t="shared" si="37"/>
        <v>0</v>
      </c>
      <c r="H131" s="58" t="s">
        <v>255</v>
      </c>
    </row>
    <row r="132" spans="1:8">
      <c r="A132" s="8" t="s">
        <v>60</v>
      </c>
      <c r="B132" s="76">
        <v>0</v>
      </c>
      <c r="C132" s="76">
        <v>0</v>
      </c>
      <c r="D132" s="76">
        <f t="shared" si="36"/>
        <v>0</v>
      </c>
      <c r="E132" s="76">
        <v>0</v>
      </c>
      <c r="F132" s="76">
        <v>0</v>
      </c>
      <c r="G132" s="76">
        <f t="shared" si="37"/>
        <v>0</v>
      </c>
      <c r="H132" s="58" t="s">
        <v>256</v>
      </c>
    </row>
    <row r="133" spans="1:8">
      <c r="A133" s="7" t="s">
        <v>61</v>
      </c>
      <c r="B133" s="76">
        <f>SUM(B134:B136)</f>
        <v>0</v>
      </c>
      <c r="C133" s="76">
        <f t="shared" ref="C133:G133" si="38">SUM(C134:C136)</f>
        <v>979006.41</v>
      </c>
      <c r="D133" s="76">
        <f t="shared" si="38"/>
        <v>979006.41</v>
      </c>
      <c r="E133" s="76">
        <f t="shared" si="38"/>
        <v>917951.41</v>
      </c>
      <c r="F133" s="76">
        <f t="shared" si="38"/>
        <v>917951.41</v>
      </c>
      <c r="G133" s="76">
        <f t="shared" si="38"/>
        <v>61055</v>
      </c>
    </row>
    <row r="134" spans="1:8">
      <c r="A134" s="8" t="s">
        <v>62</v>
      </c>
      <c r="B134" s="76">
        <v>0</v>
      </c>
      <c r="C134" s="76">
        <v>0</v>
      </c>
      <c r="D134" s="76">
        <f t="shared" ref="D134:D157" si="39">B134+C134</f>
        <v>0</v>
      </c>
      <c r="E134" s="76">
        <v>0</v>
      </c>
      <c r="F134" s="76">
        <v>0</v>
      </c>
      <c r="G134" s="76">
        <f t="shared" ref="G134:G136" si="40">D134-E134</f>
        <v>0</v>
      </c>
      <c r="H134" s="59" t="s">
        <v>257</v>
      </c>
    </row>
    <row r="135" spans="1:8">
      <c r="A135" s="8" t="s">
        <v>63</v>
      </c>
      <c r="B135" s="117">
        <v>0</v>
      </c>
      <c r="C135" s="117">
        <v>979006.41</v>
      </c>
      <c r="D135" s="76">
        <f t="shared" si="39"/>
        <v>979006.41</v>
      </c>
      <c r="E135" s="117">
        <v>917951.41</v>
      </c>
      <c r="F135" s="117">
        <v>917951.41</v>
      </c>
      <c r="G135" s="76">
        <f t="shared" si="40"/>
        <v>61055</v>
      </c>
      <c r="H135" s="59" t="s">
        <v>258</v>
      </c>
    </row>
    <row r="136" spans="1:8">
      <c r="A136" s="8" t="s">
        <v>64</v>
      </c>
      <c r="B136" s="76">
        <v>0</v>
      </c>
      <c r="C136" s="76">
        <v>0</v>
      </c>
      <c r="D136" s="76">
        <f t="shared" si="39"/>
        <v>0</v>
      </c>
      <c r="E136" s="76">
        <v>0</v>
      </c>
      <c r="F136" s="76">
        <v>0</v>
      </c>
      <c r="G136" s="76">
        <f t="shared" si="40"/>
        <v>0</v>
      </c>
      <c r="H136" s="59" t="s">
        <v>259</v>
      </c>
    </row>
    <row r="137" spans="1:8">
      <c r="A137" s="7" t="s">
        <v>65</v>
      </c>
      <c r="B137" s="76">
        <f>SUM(B138:B142,B144:B145)</f>
        <v>0</v>
      </c>
      <c r="C137" s="76">
        <f t="shared" ref="C137:G137" si="41">SUM(C138:C142,C144:C145)</f>
        <v>0</v>
      </c>
      <c r="D137" s="76">
        <f t="shared" si="41"/>
        <v>0</v>
      </c>
      <c r="E137" s="76">
        <f t="shared" si="41"/>
        <v>0</v>
      </c>
      <c r="F137" s="76">
        <f t="shared" si="41"/>
        <v>0</v>
      </c>
      <c r="G137" s="76">
        <f t="shared" si="41"/>
        <v>0</v>
      </c>
    </row>
    <row r="138" spans="1:8">
      <c r="A138" s="8" t="s">
        <v>66</v>
      </c>
      <c r="B138" s="76">
        <v>0</v>
      </c>
      <c r="C138" s="76">
        <v>0</v>
      </c>
      <c r="D138" s="76">
        <f t="shared" si="39"/>
        <v>0</v>
      </c>
      <c r="E138" s="76">
        <v>0</v>
      </c>
      <c r="F138" s="76">
        <v>0</v>
      </c>
      <c r="G138" s="76">
        <f t="shared" ref="G138:G145" si="42">D138-E138</f>
        <v>0</v>
      </c>
      <c r="H138" s="60" t="s">
        <v>260</v>
      </c>
    </row>
    <row r="139" spans="1:8">
      <c r="A139" s="8" t="s">
        <v>67</v>
      </c>
      <c r="B139" s="76">
        <v>0</v>
      </c>
      <c r="C139" s="76">
        <v>0</v>
      </c>
      <c r="D139" s="76">
        <f t="shared" si="39"/>
        <v>0</v>
      </c>
      <c r="E139" s="76">
        <v>0</v>
      </c>
      <c r="F139" s="76">
        <v>0</v>
      </c>
      <c r="G139" s="76">
        <f t="shared" si="42"/>
        <v>0</v>
      </c>
      <c r="H139" s="60" t="s">
        <v>261</v>
      </c>
    </row>
    <row r="140" spans="1:8">
      <c r="A140" s="8" t="s">
        <v>68</v>
      </c>
      <c r="B140" s="76">
        <v>0</v>
      </c>
      <c r="C140" s="76">
        <v>0</v>
      </c>
      <c r="D140" s="76">
        <f t="shared" si="39"/>
        <v>0</v>
      </c>
      <c r="E140" s="76">
        <v>0</v>
      </c>
      <c r="F140" s="76">
        <v>0</v>
      </c>
      <c r="G140" s="76">
        <f t="shared" si="42"/>
        <v>0</v>
      </c>
      <c r="H140" s="60" t="s">
        <v>262</v>
      </c>
    </row>
    <row r="141" spans="1:8">
      <c r="A141" s="8" t="s">
        <v>69</v>
      </c>
      <c r="B141" s="76">
        <v>0</v>
      </c>
      <c r="C141" s="76">
        <v>0</v>
      </c>
      <c r="D141" s="76">
        <f t="shared" si="39"/>
        <v>0</v>
      </c>
      <c r="E141" s="76">
        <v>0</v>
      </c>
      <c r="F141" s="76">
        <v>0</v>
      </c>
      <c r="G141" s="76">
        <f t="shared" si="42"/>
        <v>0</v>
      </c>
      <c r="H141" s="60" t="s">
        <v>263</v>
      </c>
    </row>
    <row r="142" spans="1:8">
      <c r="A142" s="8" t="s">
        <v>70</v>
      </c>
      <c r="B142" s="76">
        <v>0</v>
      </c>
      <c r="C142" s="76">
        <v>0</v>
      </c>
      <c r="D142" s="76">
        <f t="shared" si="39"/>
        <v>0</v>
      </c>
      <c r="E142" s="76">
        <v>0</v>
      </c>
      <c r="F142" s="76">
        <v>0</v>
      </c>
      <c r="G142" s="76">
        <f t="shared" si="42"/>
        <v>0</v>
      </c>
      <c r="H142" s="60" t="s">
        <v>264</v>
      </c>
    </row>
    <row r="143" spans="1:8">
      <c r="A143" s="8" t="s">
        <v>71</v>
      </c>
      <c r="B143" s="76">
        <v>0</v>
      </c>
      <c r="C143" s="76">
        <v>0</v>
      </c>
      <c r="D143" s="76">
        <f t="shared" si="39"/>
        <v>0</v>
      </c>
      <c r="E143" s="76">
        <v>0</v>
      </c>
      <c r="F143" s="76">
        <v>0</v>
      </c>
      <c r="G143" s="76">
        <f t="shared" si="42"/>
        <v>0</v>
      </c>
      <c r="H143" s="60"/>
    </row>
    <row r="144" spans="1:8">
      <c r="A144" s="8" t="s">
        <v>72</v>
      </c>
      <c r="B144" s="76">
        <v>0</v>
      </c>
      <c r="C144" s="76">
        <v>0</v>
      </c>
      <c r="D144" s="76">
        <f t="shared" si="39"/>
        <v>0</v>
      </c>
      <c r="E144" s="76">
        <v>0</v>
      </c>
      <c r="F144" s="76">
        <v>0</v>
      </c>
      <c r="G144" s="76">
        <f t="shared" si="42"/>
        <v>0</v>
      </c>
      <c r="H144" s="60" t="s">
        <v>265</v>
      </c>
    </row>
    <row r="145" spans="1:8">
      <c r="A145" s="8" t="s">
        <v>73</v>
      </c>
      <c r="B145" s="76">
        <v>0</v>
      </c>
      <c r="C145" s="76">
        <v>0</v>
      </c>
      <c r="D145" s="76">
        <f t="shared" si="39"/>
        <v>0</v>
      </c>
      <c r="E145" s="76">
        <v>0</v>
      </c>
      <c r="F145" s="76">
        <v>0</v>
      </c>
      <c r="G145" s="76">
        <f t="shared" si="42"/>
        <v>0</v>
      </c>
      <c r="H145" s="60" t="s">
        <v>266</v>
      </c>
    </row>
    <row r="146" spans="1:8">
      <c r="A146" s="7" t="s">
        <v>74</v>
      </c>
      <c r="B146" s="76">
        <f>SUM(B147:B149)</f>
        <v>0</v>
      </c>
      <c r="C146" s="76">
        <f t="shared" ref="C146:G146" si="43">SUM(C147:C149)</f>
        <v>0</v>
      </c>
      <c r="D146" s="76">
        <f t="shared" si="43"/>
        <v>0</v>
      </c>
      <c r="E146" s="76">
        <f t="shared" si="43"/>
        <v>0</v>
      </c>
      <c r="F146" s="76">
        <f t="shared" si="43"/>
        <v>0</v>
      </c>
      <c r="G146" s="76">
        <f t="shared" si="43"/>
        <v>0</v>
      </c>
    </row>
    <row r="147" spans="1:8">
      <c r="A147" s="8" t="s">
        <v>75</v>
      </c>
      <c r="B147" s="76">
        <v>0</v>
      </c>
      <c r="C147" s="76">
        <v>0</v>
      </c>
      <c r="D147" s="76">
        <f t="shared" si="39"/>
        <v>0</v>
      </c>
      <c r="E147" s="76">
        <v>0</v>
      </c>
      <c r="F147" s="76">
        <v>0</v>
      </c>
      <c r="G147" s="76">
        <f t="shared" ref="G147:G149" si="44">D147-E147</f>
        <v>0</v>
      </c>
      <c r="H147" s="61" t="s">
        <v>267</v>
      </c>
    </row>
    <row r="148" spans="1:8">
      <c r="A148" s="8" t="s">
        <v>76</v>
      </c>
      <c r="B148" s="76">
        <v>0</v>
      </c>
      <c r="C148" s="76">
        <v>0</v>
      </c>
      <c r="D148" s="76">
        <f t="shared" si="39"/>
        <v>0</v>
      </c>
      <c r="E148" s="76">
        <v>0</v>
      </c>
      <c r="F148" s="76">
        <v>0</v>
      </c>
      <c r="G148" s="76">
        <f t="shared" si="44"/>
        <v>0</v>
      </c>
      <c r="H148" s="61" t="s">
        <v>268</v>
      </c>
    </row>
    <row r="149" spans="1:8">
      <c r="A149" s="8" t="s">
        <v>77</v>
      </c>
      <c r="B149" s="76">
        <v>0</v>
      </c>
      <c r="C149" s="76">
        <v>0</v>
      </c>
      <c r="D149" s="76">
        <f t="shared" si="39"/>
        <v>0</v>
      </c>
      <c r="E149" s="76">
        <v>0</v>
      </c>
      <c r="F149" s="76">
        <v>0</v>
      </c>
      <c r="G149" s="76">
        <f t="shared" si="44"/>
        <v>0</v>
      </c>
      <c r="H149" s="61" t="s">
        <v>269</v>
      </c>
    </row>
    <row r="150" spans="1:8">
      <c r="A150" s="7" t="s">
        <v>78</v>
      </c>
      <c r="B150" s="76">
        <f>SUM(B151:B157)</f>
        <v>0</v>
      </c>
      <c r="C150" s="76">
        <f t="shared" ref="C150:G150" si="45">SUM(C151:C157)</f>
        <v>0</v>
      </c>
      <c r="D150" s="76">
        <f t="shared" si="45"/>
        <v>0</v>
      </c>
      <c r="E150" s="76">
        <f t="shared" si="45"/>
        <v>0</v>
      </c>
      <c r="F150" s="76">
        <f t="shared" si="45"/>
        <v>0</v>
      </c>
      <c r="G150" s="76">
        <f t="shared" si="45"/>
        <v>0</v>
      </c>
    </row>
    <row r="151" spans="1:8">
      <c r="A151" s="8" t="s">
        <v>79</v>
      </c>
      <c r="B151" s="76">
        <v>0</v>
      </c>
      <c r="C151" s="76">
        <v>0</v>
      </c>
      <c r="D151" s="76">
        <f t="shared" si="39"/>
        <v>0</v>
      </c>
      <c r="E151" s="76">
        <v>0</v>
      </c>
      <c r="F151" s="76">
        <v>0</v>
      </c>
      <c r="G151" s="76">
        <f t="shared" ref="G151:G157" si="46">D151-E151</f>
        <v>0</v>
      </c>
      <c r="H151" s="62" t="s">
        <v>270</v>
      </c>
    </row>
    <row r="152" spans="1:8">
      <c r="A152" s="8" t="s">
        <v>80</v>
      </c>
      <c r="B152" s="76">
        <v>0</v>
      </c>
      <c r="C152" s="76">
        <v>0</v>
      </c>
      <c r="D152" s="76">
        <f t="shared" si="39"/>
        <v>0</v>
      </c>
      <c r="E152" s="76">
        <v>0</v>
      </c>
      <c r="F152" s="76">
        <v>0</v>
      </c>
      <c r="G152" s="76">
        <f t="shared" si="46"/>
        <v>0</v>
      </c>
      <c r="H152" s="62" t="s">
        <v>271</v>
      </c>
    </row>
    <row r="153" spans="1:8">
      <c r="A153" s="8" t="s">
        <v>81</v>
      </c>
      <c r="B153" s="76">
        <v>0</v>
      </c>
      <c r="C153" s="76">
        <v>0</v>
      </c>
      <c r="D153" s="76">
        <f t="shared" si="39"/>
        <v>0</v>
      </c>
      <c r="E153" s="76">
        <v>0</v>
      </c>
      <c r="F153" s="76">
        <v>0</v>
      </c>
      <c r="G153" s="76">
        <f t="shared" si="46"/>
        <v>0</v>
      </c>
      <c r="H153" s="62" t="s">
        <v>272</v>
      </c>
    </row>
    <row r="154" spans="1:8">
      <c r="A154" s="1" t="s">
        <v>82</v>
      </c>
      <c r="B154" s="76">
        <v>0</v>
      </c>
      <c r="C154" s="76">
        <v>0</v>
      </c>
      <c r="D154" s="76">
        <f t="shared" si="39"/>
        <v>0</v>
      </c>
      <c r="E154" s="76">
        <v>0</v>
      </c>
      <c r="F154" s="76">
        <v>0</v>
      </c>
      <c r="G154" s="76">
        <f t="shared" si="46"/>
        <v>0</v>
      </c>
      <c r="H154" s="62" t="s">
        <v>273</v>
      </c>
    </row>
    <row r="155" spans="1:8">
      <c r="A155" s="8" t="s">
        <v>83</v>
      </c>
      <c r="B155" s="76">
        <v>0</v>
      </c>
      <c r="C155" s="76">
        <v>0</v>
      </c>
      <c r="D155" s="76">
        <f t="shared" si="39"/>
        <v>0</v>
      </c>
      <c r="E155" s="76">
        <v>0</v>
      </c>
      <c r="F155" s="76">
        <v>0</v>
      </c>
      <c r="G155" s="76">
        <f t="shared" si="46"/>
        <v>0</v>
      </c>
      <c r="H155" s="62" t="s">
        <v>274</v>
      </c>
    </row>
    <row r="156" spans="1:8">
      <c r="A156" s="8" t="s">
        <v>84</v>
      </c>
      <c r="B156" s="76">
        <v>0</v>
      </c>
      <c r="C156" s="76">
        <v>0</v>
      </c>
      <c r="D156" s="76">
        <f t="shared" si="39"/>
        <v>0</v>
      </c>
      <c r="E156" s="76">
        <v>0</v>
      </c>
      <c r="F156" s="76">
        <v>0</v>
      </c>
      <c r="G156" s="76">
        <f t="shared" si="46"/>
        <v>0</v>
      </c>
      <c r="H156" s="62" t="s">
        <v>275</v>
      </c>
    </row>
    <row r="157" spans="1:8">
      <c r="A157" s="8" t="s">
        <v>85</v>
      </c>
      <c r="B157" s="76">
        <v>0</v>
      </c>
      <c r="C157" s="76">
        <v>0</v>
      </c>
      <c r="D157" s="76">
        <f t="shared" si="39"/>
        <v>0</v>
      </c>
      <c r="E157" s="76">
        <v>0</v>
      </c>
      <c r="F157" s="76">
        <v>0</v>
      </c>
      <c r="G157" s="76">
        <f t="shared" si="46"/>
        <v>0</v>
      </c>
      <c r="H157" s="62" t="s">
        <v>276</v>
      </c>
    </row>
    <row r="158" spans="1:8">
      <c r="A158" s="2"/>
      <c r="B158" s="77"/>
      <c r="C158" s="77"/>
      <c r="D158" s="77"/>
      <c r="E158" s="77"/>
      <c r="F158" s="77"/>
      <c r="G158" s="77"/>
    </row>
    <row r="159" spans="1:8">
      <c r="A159" s="3" t="s">
        <v>87</v>
      </c>
      <c r="B159" s="75">
        <f>B9+B84</f>
        <v>118687507</v>
      </c>
      <c r="C159" s="75">
        <f t="shared" ref="C159:G159" si="47">C9+C84</f>
        <v>1133607.4100000001</v>
      </c>
      <c r="D159" s="75">
        <f t="shared" si="47"/>
        <v>119821114.41</v>
      </c>
      <c r="E159" s="75">
        <f t="shared" si="47"/>
        <v>23502379.829999998</v>
      </c>
      <c r="F159" s="75">
        <f t="shared" si="47"/>
        <v>23502379.829999998</v>
      </c>
      <c r="G159" s="75">
        <f t="shared" si="47"/>
        <v>96318734.580000013</v>
      </c>
    </row>
    <row r="160" spans="1:8">
      <c r="A160" s="5"/>
      <c r="B160" s="71"/>
      <c r="C160" s="71"/>
      <c r="D160" s="71"/>
      <c r="E160" s="71"/>
      <c r="F160" s="71"/>
      <c r="G160" s="71"/>
    </row>
    <row r="161" spans="1:7">
      <c r="A161" s="118" t="s">
        <v>336</v>
      </c>
    </row>
    <row r="168" spans="1:7">
      <c r="A168" s="127" t="s">
        <v>342</v>
      </c>
      <c r="B168" s="127"/>
      <c r="C168" s="128"/>
      <c r="D168" s="128"/>
      <c r="E168" s="125" t="s">
        <v>343</v>
      </c>
      <c r="F168" s="125"/>
      <c r="G168" s="125"/>
    </row>
    <row r="169" spans="1:7">
      <c r="A169" s="127" t="s">
        <v>344</v>
      </c>
      <c r="B169" s="127"/>
      <c r="C169" s="128"/>
      <c r="D169" s="128"/>
      <c r="E169" s="126" t="s">
        <v>345</v>
      </c>
      <c r="F169" s="126"/>
      <c r="G169" s="126"/>
    </row>
    <row r="170" spans="1:7">
      <c r="A170" s="128"/>
      <c r="B170" s="128"/>
      <c r="C170" s="128"/>
      <c r="D170" s="128"/>
      <c r="E170" s="126"/>
      <c r="F170" s="126"/>
      <c r="G170" s="126"/>
    </row>
  </sheetData>
  <mergeCells count="13">
    <mergeCell ref="A169:B169"/>
    <mergeCell ref="E169:G170"/>
    <mergeCell ref="A168:B168"/>
    <mergeCell ref="E168:G168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Normal="100" workbookViewId="0">
      <selection sqref="A1:G1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8">
        <f>SUM(B10:B18)</f>
        <v>67669406</v>
      </c>
      <c r="C9" s="78">
        <f t="shared" ref="C9:G9" si="0">SUM(C10:C18)</f>
        <v>154601</v>
      </c>
      <c r="D9" s="78">
        <f t="shared" si="0"/>
        <v>67824007</v>
      </c>
      <c r="E9" s="78">
        <f t="shared" si="0"/>
        <v>22584428.419999998</v>
      </c>
      <c r="F9" s="78">
        <f t="shared" si="0"/>
        <v>22584428.419999998</v>
      </c>
      <c r="G9" s="78">
        <f t="shared" si="0"/>
        <v>45239578.580000006</v>
      </c>
    </row>
    <row r="10" spans="1:7">
      <c r="A10" s="119" t="s">
        <v>337</v>
      </c>
      <c r="B10" s="120">
        <v>6207845.2599999998</v>
      </c>
      <c r="C10" s="120">
        <v>0</v>
      </c>
      <c r="D10" s="79">
        <f>B10+C10</f>
        <v>6207845.2599999998</v>
      </c>
      <c r="E10" s="120">
        <v>2086629.91</v>
      </c>
      <c r="F10" s="120">
        <v>2086629.91</v>
      </c>
      <c r="G10" s="79">
        <f>D10-E10</f>
        <v>4121215.3499999996</v>
      </c>
    </row>
    <row r="11" spans="1:7">
      <c r="A11" s="119" t="s">
        <v>338</v>
      </c>
      <c r="B11" s="120">
        <v>4397676.21</v>
      </c>
      <c r="C11" s="120">
        <v>125000</v>
      </c>
      <c r="D11" s="79">
        <f t="shared" ref="D11:D17" si="1">B11+C11</f>
        <v>4522676.21</v>
      </c>
      <c r="E11" s="120">
        <v>1204752.3700000001</v>
      </c>
      <c r="F11" s="120">
        <v>1204752.3700000001</v>
      </c>
      <c r="G11" s="79">
        <f t="shared" ref="G11:G17" si="2">D11-E11</f>
        <v>3317923.8399999999</v>
      </c>
    </row>
    <row r="12" spans="1:7">
      <c r="A12" s="119" t="s">
        <v>339</v>
      </c>
      <c r="B12" s="120">
        <v>21789855.899999999</v>
      </c>
      <c r="C12" s="120">
        <v>29601</v>
      </c>
      <c r="D12" s="79">
        <f t="shared" si="1"/>
        <v>21819456.899999999</v>
      </c>
      <c r="E12" s="120">
        <v>6083498.7000000002</v>
      </c>
      <c r="F12" s="120">
        <v>6083498.7000000002</v>
      </c>
      <c r="G12" s="79">
        <f t="shared" si="2"/>
        <v>15735958.199999999</v>
      </c>
    </row>
    <row r="13" spans="1:7">
      <c r="A13" s="119" t="s">
        <v>340</v>
      </c>
      <c r="B13" s="120">
        <v>34634186.520000003</v>
      </c>
      <c r="C13" s="120">
        <v>0</v>
      </c>
      <c r="D13" s="79">
        <f t="shared" si="1"/>
        <v>34634186.520000003</v>
      </c>
      <c r="E13" s="120">
        <v>12907050.85</v>
      </c>
      <c r="F13" s="120">
        <v>12907050.85</v>
      </c>
      <c r="G13" s="79">
        <f t="shared" si="2"/>
        <v>21727135.670000002</v>
      </c>
    </row>
    <row r="14" spans="1:7">
      <c r="A14" s="119" t="s">
        <v>341</v>
      </c>
      <c r="B14" s="120">
        <v>639842.11</v>
      </c>
      <c r="C14" s="120">
        <v>0</v>
      </c>
      <c r="D14" s="79">
        <f t="shared" si="1"/>
        <v>639842.11</v>
      </c>
      <c r="E14" s="120">
        <v>302496.59000000003</v>
      </c>
      <c r="F14" s="120">
        <v>302496.59000000003</v>
      </c>
      <c r="G14" s="79">
        <f t="shared" si="2"/>
        <v>337345.51999999996</v>
      </c>
    </row>
    <row r="15" spans="1:7">
      <c r="A15" s="16" t="s">
        <v>94</v>
      </c>
      <c r="B15" s="79">
        <v>0</v>
      </c>
      <c r="C15" s="79">
        <v>0</v>
      </c>
      <c r="D15" s="79">
        <f t="shared" si="1"/>
        <v>0</v>
      </c>
      <c r="E15" s="79">
        <v>0</v>
      </c>
      <c r="F15" s="79">
        <v>0</v>
      </c>
      <c r="G15" s="79">
        <f t="shared" si="2"/>
        <v>0</v>
      </c>
    </row>
    <row r="16" spans="1:7">
      <c r="A16" s="16" t="s">
        <v>95</v>
      </c>
      <c r="B16" s="79">
        <v>0</v>
      </c>
      <c r="C16" s="79">
        <v>0</v>
      </c>
      <c r="D16" s="79">
        <f t="shared" si="1"/>
        <v>0</v>
      </c>
      <c r="E16" s="79">
        <v>0</v>
      </c>
      <c r="F16" s="79">
        <v>0</v>
      </c>
      <c r="G16" s="79">
        <f t="shared" si="2"/>
        <v>0</v>
      </c>
    </row>
    <row r="17" spans="1:7">
      <c r="A17" s="16" t="s">
        <v>96</v>
      </c>
      <c r="B17" s="79">
        <v>0</v>
      </c>
      <c r="C17" s="79">
        <v>0</v>
      </c>
      <c r="D17" s="79">
        <f t="shared" si="1"/>
        <v>0</v>
      </c>
      <c r="E17" s="79">
        <v>0</v>
      </c>
      <c r="F17" s="79">
        <v>0</v>
      </c>
      <c r="G17" s="79">
        <f t="shared" si="2"/>
        <v>0</v>
      </c>
    </row>
    <row r="18" spans="1:7">
      <c r="A18" s="15" t="s">
        <v>97</v>
      </c>
      <c r="B18" s="80"/>
      <c r="C18" s="80"/>
      <c r="D18" s="80"/>
      <c r="E18" s="80"/>
      <c r="F18" s="80"/>
      <c r="G18" s="80"/>
    </row>
    <row r="19" spans="1:7">
      <c r="A19" s="13" t="s">
        <v>98</v>
      </c>
      <c r="B19" s="81">
        <f>SUM(B20:B28)</f>
        <v>51018101</v>
      </c>
      <c r="C19" s="81">
        <f t="shared" ref="C19:G19" si="3">SUM(C20:C28)</f>
        <v>979006.41</v>
      </c>
      <c r="D19" s="81">
        <f t="shared" si="3"/>
        <v>51997107.410000004</v>
      </c>
      <c r="E19" s="81">
        <f t="shared" si="3"/>
        <v>917951.41</v>
      </c>
      <c r="F19" s="81">
        <f t="shared" si="3"/>
        <v>917951.41</v>
      </c>
      <c r="G19" s="81">
        <f t="shared" si="3"/>
        <v>51079156</v>
      </c>
    </row>
    <row r="20" spans="1:7">
      <c r="A20" s="119" t="s">
        <v>337</v>
      </c>
      <c r="B20" s="120">
        <v>3770254.96</v>
      </c>
      <c r="C20" s="120">
        <v>0</v>
      </c>
      <c r="D20" s="79">
        <f t="shared" ref="D20:D28" si="4">B20+C20</f>
        <v>3770254.96</v>
      </c>
      <c r="E20" s="120">
        <v>0</v>
      </c>
      <c r="F20" s="120">
        <v>0</v>
      </c>
      <c r="G20" s="79">
        <f t="shared" ref="G20:G28" si="5">D20-E20</f>
        <v>3770254.96</v>
      </c>
    </row>
    <row r="21" spans="1:7">
      <c r="A21" s="119" t="s">
        <v>338</v>
      </c>
      <c r="B21" s="120">
        <v>3052201.88</v>
      </c>
      <c r="C21" s="120">
        <v>0</v>
      </c>
      <c r="D21" s="79">
        <f t="shared" si="4"/>
        <v>3052201.88</v>
      </c>
      <c r="E21" s="120">
        <v>0</v>
      </c>
      <c r="F21" s="120">
        <v>0</v>
      </c>
      <c r="G21" s="79">
        <f t="shared" si="5"/>
        <v>3052201.88</v>
      </c>
    </row>
    <row r="22" spans="1:7">
      <c r="A22" s="119" t="s">
        <v>339</v>
      </c>
      <c r="B22" s="120">
        <v>12943100.140000001</v>
      </c>
      <c r="C22" s="120">
        <v>979006.41</v>
      </c>
      <c r="D22" s="79">
        <f t="shared" si="4"/>
        <v>13922106.550000001</v>
      </c>
      <c r="E22" s="120">
        <v>917951.41</v>
      </c>
      <c r="F22" s="120">
        <v>917951.41</v>
      </c>
      <c r="G22" s="79">
        <f t="shared" si="5"/>
        <v>13004155.140000001</v>
      </c>
    </row>
    <row r="23" spans="1:7">
      <c r="A23" s="119" t="s">
        <v>340</v>
      </c>
      <c r="B23" s="120">
        <v>30616983.449999999</v>
      </c>
      <c r="C23" s="120">
        <v>0</v>
      </c>
      <c r="D23" s="79">
        <f t="shared" si="4"/>
        <v>30616983.449999999</v>
      </c>
      <c r="E23" s="120">
        <v>0</v>
      </c>
      <c r="F23" s="120">
        <v>0</v>
      </c>
      <c r="G23" s="79">
        <f t="shared" si="5"/>
        <v>30616983.449999999</v>
      </c>
    </row>
    <row r="24" spans="1:7">
      <c r="A24" s="119" t="s">
        <v>341</v>
      </c>
      <c r="B24" s="120">
        <v>635560.56999999995</v>
      </c>
      <c r="C24" s="120">
        <v>0</v>
      </c>
      <c r="D24" s="79">
        <f t="shared" si="4"/>
        <v>635560.56999999995</v>
      </c>
      <c r="E24" s="120">
        <v>0</v>
      </c>
      <c r="F24" s="120">
        <v>0</v>
      </c>
      <c r="G24" s="79">
        <f t="shared" si="5"/>
        <v>635560.56999999995</v>
      </c>
    </row>
    <row r="25" spans="1:7">
      <c r="A25" s="16" t="s">
        <v>94</v>
      </c>
      <c r="B25" s="79">
        <v>0</v>
      </c>
      <c r="C25" s="79">
        <v>0</v>
      </c>
      <c r="D25" s="79">
        <f t="shared" si="4"/>
        <v>0</v>
      </c>
      <c r="E25" s="79">
        <v>0</v>
      </c>
      <c r="F25" s="79">
        <v>0</v>
      </c>
      <c r="G25" s="79">
        <f t="shared" si="5"/>
        <v>0</v>
      </c>
    </row>
    <row r="26" spans="1:7">
      <c r="A26" s="16" t="s">
        <v>95</v>
      </c>
      <c r="B26" s="79">
        <v>0</v>
      </c>
      <c r="C26" s="79">
        <v>0</v>
      </c>
      <c r="D26" s="79">
        <f t="shared" si="4"/>
        <v>0</v>
      </c>
      <c r="E26" s="79">
        <v>0</v>
      </c>
      <c r="F26" s="79">
        <v>0</v>
      </c>
      <c r="G26" s="79">
        <f t="shared" si="5"/>
        <v>0</v>
      </c>
    </row>
    <row r="27" spans="1:7">
      <c r="A27" s="16" t="s">
        <v>96</v>
      </c>
      <c r="B27" s="79">
        <v>0</v>
      </c>
      <c r="C27" s="79">
        <v>0</v>
      </c>
      <c r="D27" s="79">
        <f t="shared" si="4"/>
        <v>0</v>
      </c>
      <c r="E27" s="79">
        <v>0</v>
      </c>
      <c r="F27" s="79">
        <v>0</v>
      </c>
      <c r="G27" s="79">
        <f t="shared" si="5"/>
        <v>0</v>
      </c>
    </row>
    <row r="28" spans="1:7">
      <c r="A28" s="15" t="s">
        <v>97</v>
      </c>
      <c r="B28" s="80"/>
      <c r="C28" s="80"/>
      <c r="D28" s="79">
        <f t="shared" si="4"/>
        <v>0</v>
      </c>
      <c r="E28" s="79"/>
      <c r="F28" s="79"/>
      <c r="G28" s="79">
        <f t="shared" si="5"/>
        <v>0</v>
      </c>
    </row>
    <row r="29" spans="1:7">
      <c r="A29" s="13" t="s">
        <v>87</v>
      </c>
      <c r="B29" s="81">
        <f>B9+B19</f>
        <v>118687507</v>
      </c>
      <c r="C29" s="81">
        <f t="shared" ref="C29:F29" si="6">C9+C19</f>
        <v>1133607.4100000001</v>
      </c>
      <c r="D29" s="81">
        <f>B29+C29</f>
        <v>119821114.41</v>
      </c>
      <c r="E29" s="81">
        <f t="shared" si="6"/>
        <v>23502379.829999998</v>
      </c>
      <c r="F29" s="81">
        <f t="shared" si="6"/>
        <v>23502379.829999998</v>
      </c>
      <c r="G29" s="81">
        <f>D29-E29</f>
        <v>96318734.579999998</v>
      </c>
    </row>
    <row r="30" spans="1:7">
      <c r="A30" s="14"/>
      <c r="B30" s="72"/>
      <c r="C30" s="72"/>
      <c r="D30" s="72"/>
      <c r="E30" s="72"/>
      <c r="F30" s="72"/>
      <c r="G30" s="72"/>
    </row>
    <row r="31" spans="1:7">
      <c r="A31" s="121" t="s">
        <v>336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sqref="A1:G1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334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335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2">
        <f>B10+B19+B27+B37</f>
        <v>67669406</v>
      </c>
      <c r="C9" s="82">
        <f t="shared" ref="C9:G9" si="0">C10+C19+C27+C37</f>
        <v>154601</v>
      </c>
      <c r="D9" s="82">
        <f t="shared" si="0"/>
        <v>67824007</v>
      </c>
      <c r="E9" s="82">
        <f t="shared" si="0"/>
        <v>22584428.419999998</v>
      </c>
      <c r="F9" s="82">
        <f t="shared" si="0"/>
        <v>22584428.419999998</v>
      </c>
      <c r="G9" s="82">
        <f t="shared" si="0"/>
        <v>45239578.580000006</v>
      </c>
    </row>
    <row r="10" spans="1:8">
      <c r="A10" s="24" t="s">
        <v>104</v>
      </c>
      <c r="B10" s="83">
        <f>SUM(B11:B18)</f>
        <v>639842.11</v>
      </c>
      <c r="C10" s="83">
        <f t="shared" ref="C10:G10" si="1">SUM(C11:C18)</f>
        <v>0</v>
      </c>
      <c r="D10" s="83">
        <f t="shared" si="1"/>
        <v>639842.11</v>
      </c>
      <c r="E10" s="83">
        <f t="shared" si="1"/>
        <v>302496.59000000003</v>
      </c>
      <c r="F10" s="83">
        <f t="shared" si="1"/>
        <v>302496.59000000003</v>
      </c>
      <c r="G10" s="83">
        <f t="shared" si="1"/>
        <v>337345.51999999996</v>
      </c>
    </row>
    <row r="11" spans="1:8">
      <c r="A11" s="28" t="s">
        <v>105</v>
      </c>
      <c r="B11" s="83">
        <v>0</v>
      </c>
      <c r="C11" s="83">
        <v>0</v>
      </c>
      <c r="D11" s="83">
        <f>B11+C11</f>
        <v>0</v>
      </c>
      <c r="E11" s="83">
        <v>0</v>
      </c>
      <c r="F11" s="83">
        <v>0</v>
      </c>
      <c r="G11" s="83">
        <f>D11-E11</f>
        <v>0</v>
      </c>
      <c r="H11" s="63" t="s">
        <v>277</v>
      </c>
    </row>
    <row r="12" spans="1:8">
      <c r="A12" s="28" t="s">
        <v>106</v>
      </c>
      <c r="B12" s="83">
        <v>0</v>
      </c>
      <c r="C12" s="83">
        <v>0</v>
      </c>
      <c r="D12" s="83">
        <f t="shared" ref="D12:D18" si="2">B12+C12</f>
        <v>0</v>
      </c>
      <c r="E12" s="83">
        <v>0</v>
      </c>
      <c r="F12" s="83">
        <v>0</v>
      </c>
      <c r="G12" s="83">
        <f t="shared" ref="G12:G18" si="3">D12-E12</f>
        <v>0</v>
      </c>
      <c r="H12" s="63" t="s">
        <v>278</v>
      </c>
    </row>
    <row r="13" spans="1:8">
      <c r="A13" s="28" t="s">
        <v>107</v>
      </c>
      <c r="B13" s="122">
        <v>639842.11</v>
      </c>
      <c r="C13" s="122">
        <v>0</v>
      </c>
      <c r="D13" s="83">
        <f t="shared" si="2"/>
        <v>639842.11</v>
      </c>
      <c r="E13" s="122">
        <v>302496.59000000003</v>
      </c>
      <c r="F13" s="122">
        <v>302496.59000000003</v>
      </c>
      <c r="G13" s="83">
        <f t="shared" si="3"/>
        <v>337345.51999999996</v>
      </c>
      <c r="H13" s="63" t="s">
        <v>279</v>
      </c>
    </row>
    <row r="14" spans="1:8">
      <c r="A14" s="28" t="s">
        <v>108</v>
      </c>
      <c r="B14" s="83">
        <v>0</v>
      </c>
      <c r="C14" s="83">
        <v>0</v>
      </c>
      <c r="D14" s="83">
        <f t="shared" si="2"/>
        <v>0</v>
      </c>
      <c r="E14" s="83">
        <v>0</v>
      </c>
      <c r="F14" s="83">
        <v>0</v>
      </c>
      <c r="G14" s="83">
        <f t="shared" si="3"/>
        <v>0</v>
      </c>
      <c r="H14" s="63" t="s">
        <v>280</v>
      </c>
    </row>
    <row r="15" spans="1:8">
      <c r="A15" s="28" t="s">
        <v>109</v>
      </c>
      <c r="B15" s="83">
        <v>0</v>
      </c>
      <c r="C15" s="83">
        <v>0</v>
      </c>
      <c r="D15" s="83">
        <f t="shared" si="2"/>
        <v>0</v>
      </c>
      <c r="E15" s="83">
        <v>0</v>
      </c>
      <c r="F15" s="83">
        <v>0</v>
      </c>
      <c r="G15" s="83">
        <f t="shared" si="3"/>
        <v>0</v>
      </c>
      <c r="H15" s="63" t="s">
        <v>281</v>
      </c>
    </row>
    <row r="16" spans="1:8">
      <c r="A16" s="28" t="s">
        <v>110</v>
      </c>
      <c r="B16" s="83">
        <v>0</v>
      </c>
      <c r="C16" s="83">
        <v>0</v>
      </c>
      <c r="D16" s="83">
        <f t="shared" si="2"/>
        <v>0</v>
      </c>
      <c r="E16" s="83">
        <v>0</v>
      </c>
      <c r="F16" s="83">
        <v>0</v>
      </c>
      <c r="G16" s="83">
        <f t="shared" si="3"/>
        <v>0</v>
      </c>
      <c r="H16" s="63" t="s">
        <v>282</v>
      </c>
    </row>
    <row r="17" spans="1:8">
      <c r="A17" s="28" t="s">
        <v>111</v>
      </c>
      <c r="B17" s="83">
        <v>0</v>
      </c>
      <c r="C17" s="83">
        <v>0</v>
      </c>
      <c r="D17" s="83">
        <f t="shared" si="2"/>
        <v>0</v>
      </c>
      <c r="E17" s="83">
        <v>0</v>
      </c>
      <c r="F17" s="83">
        <v>0</v>
      </c>
      <c r="G17" s="83">
        <f t="shared" si="3"/>
        <v>0</v>
      </c>
      <c r="H17" s="63" t="s">
        <v>283</v>
      </c>
    </row>
    <row r="18" spans="1:8">
      <c r="A18" s="28" t="s">
        <v>112</v>
      </c>
      <c r="B18" s="83">
        <v>0</v>
      </c>
      <c r="C18" s="83">
        <v>0</v>
      </c>
      <c r="D18" s="83">
        <f t="shared" si="2"/>
        <v>0</v>
      </c>
      <c r="E18" s="83">
        <v>0</v>
      </c>
      <c r="F18" s="83">
        <v>0</v>
      </c>
      <c r="G18" s="83">
        <f t="shared" si="3"/>
        <v>0</v>
      </c>
      <c r="H18" s="63" t="s">
        <v>284</v>
      </c>
    </row>
    <row r="19" spans="1:8">
      <c r="A19" s="24" t="s">
        <v>113</v>
      </c>
      <c r="B19" s="83">
        <f>SUM(B20:B26)</f>
        <v>67029563.890000001</v>
      </c>
      <c r="C19" s="83">
        <f t="shared" ref="C19:G19" si="4">SUM(C20:C26)</f>
        <v>154601</v>
      </c>
      <c r="D19" s="83">
        <f t="shared" si="4"/>
        <v>67184164.890000001</v>
      </c>
      <c r="E19" s="83">
        <f t="shared" si="4"/>
        <v>22281931.829999998</v>
      </c>
      <c r="F19" s="83">
        <f t="shared" si="4"/>
        <v>22281931.829999998</v>
      </c>
      <c r="G19" s="83">
        <f t="shared" si="4"/>
        <v>44902233.060000002</v>
      </c>
    </row>
    <row r="20" spans="1:8">
      <c r="A20" s="28" t="s">
        <v>114</v>
      </c>
      <c r="B20" s="83">
        <v>0</v>
      </c>
      <c r="C20" s="83">
        <v>0</v>
      </c>
      <c r="D20" s="83">
        <f t="shared" ref="D20:D26" si="5">B20+C20</f>
        <v>0</v>
      </c>
      <c r="E20" s="83">
        <v>0</v>
      </c>
      <c r="F20" s="83">
        <v>0</v>
      </c>
      <c r="G20" s="83">
        <f t="shared" ref="G20:G26" si="6">D20-E20</f>
        <v>0</v>
      </c>
      <c r="H20" s="64" t="s">
        <v>285</v>
      </c>
    </row>
    <row r="21" spans="1:8">
      <c r="A21" s="28" t="s">
        <v>115</v>
      </c>
      <c r="B21" s="83">
        <v>0</v>
      </c>
      <c r="C21" s="83">
        <v>0</v>
      </c>
      <c r="D21" s="83">
        <f t="shared" si="5"/>
        <v>0</v>
      </c>
      <c r="E21" s="83">
        <v>0</v>
      </c>
      <c r="F21" s="83">
        <v>0</v>
      </c>
      <c r="G21" s="83">
        <f t="shared" si="6"/>
        <v>0</v>
      </c>
      <c r="H21" s="64" t="s">
        <v>286</v>
      </c>
    </row>
    <row r="22" spans="1:8">
      <c r="A22" s="28" t="s">
        <v>116</v>
      </c>
      <c r="B22" s="83">
        <v>0</v>
      </c>
      <c r="C22" s="83">
        <v>0</v>
      </c>
      <c r="D22" s="83">
        <f t="shared" si="5"/>
        <v>0</v>
      </c>
      <c r="E22" s="83">
        <v>0</v>
      </c>
      <c r="F22" s="83">
        <v>0</v>
      </c>
      <c r="G22" s="83">
        <f t="shared" si="6"/>
        <v>0</v>
      </c>
      <c r="H22" s="64" t="s">
        <v>287</v>
      </c>
    </row>
    <row r="23" spans="1:8">
      <c r="A23" s="28" t="s">
        <v>117</v>
      </c>
      <c r="B23" s="83">
        <v>0</v>
      </c>
      <c r="C23" s="83">
        <v>0</v>
      </c>
      <c r="D23" s="83">
        <f t="shared" si="5"/>
        <v>0</v>
      </c>
      <c r="E23" s="83">
        <v>0</v>
      </c>
      <c r="F23" s="83">
        <v>0</v>
      </c>
      <c r="G23" s="83">
        <f t="shared" si="6"/>
        <v>0</v>
      </c>
      <c r="H23" s="64" t="s">
        <v>288</v>
      </c>
    </row>
    <row r="24" spans="1:8">
      <c r="A24" s="28" t="s">
        <v>118</v>
      </c>
      <c r="B24" s="122">
        <v>67029563.890000001</v>
      </c>
      <c r="C24" s="122">
        <v>154601</v>
      </c>
      <c r="D24" s="83">
        <f t="shared" si="5"/>
        <v>67184164.890000001</v>
      </c>
      <c r="E24" s="122">
        <v>22281931.829999998</v>
      </c>
      <c r="F24" s="122">
        <v>22281931.829999998</v>
      </c>
      <c r="G24" s="83">
        <f t="shared" si="6"/>
        <v>44902233.060000002</v>
      </c>
      <c r="H24" s="64" t="s">
        <v>289</v>
      </c>
    </row>
    <row r="25" spans="1:8">
      <c r="A25" s="28" t="s">
        <v>119</v>
      </c>
      <c r="B25" s="83">
        <v>0</v>
      </c>
      <c r="C25" s="83">
        <v>0</v>
      </c>
      <c r="D25" s="83">
        <f t="shared" si="5"/>
        <v>0</v>
      </c>
      <c r="E25" s="83">
        <v>0</v>
      </c>
      <c r="F25" s="83">
        <v>0</v>
      </c>
      <c r="G25" s="83">
        <f t="shared" si="6"/>
        <v>0</v>
      </c>
      <c r="H25" s="64" t="s">
        <v>290</v>
      </c>
    </row>
    <row r="26" spans="1:8">
      <c r="A26" s="28" t="s">
        <v>120</v>
      </c>
      <c r="B26" s="83">
        <v>0</v>
      </c>
      <c r="C26" s="83">
        <v>0</v>
      </c>
      <c r="D26" s="83">
        <f t="shared" si="5"/>
        <v>0</v>
      </c>
      <c r="E26" s="83">
        <v>0</v>
      </c>
      <c r="F26" s="83">
        <v>0</v>
      </c>
      <c r="G26" s="83">
        <f t="shared" si="6"/>
        <v>0</v>
      </c>
      <c r="H26" s="64" t="s">
        <v>291</v>
      </c>
    </row>
    <row r="27" spans="1:8">
      <c r="A27" s="24" t="s">
        <v>121</v>
      </c>
      <c r="B27" s="83">
        <f>SUM(B28:B36)</f>
        <v>0</v>
      </c>
      <c r="C27" s="83">
        <f t="shared" ref="C27:G27" si="7">SUM(C28:C36)</f>
        <v>0</v>
      </c>
      <c r="D27" s="83">
        <f t="shared" si="7"/>
        <v>0</v>
      </c>
      <c r="E27" s="83">
        <f t="shared" si="7"/>
        <v>0</v>
      </c>
      <c r="F27" s="83">
        <f t="shared" si="7"/>
        <v>0</v>
      </c>
      <c r="G27" s="83">
        <f t="shared" si="7"/>
        <v>0</v>
      </c>
    </row>
    <row r="28" spans="1:8">
      <c r="A28" s="30" t="s">
        <v>122</v>
      </c>
      <c r="B28" s="83">
        <v>0</v>
      </c>
      <c r="C28" s="83">
        <v>0</v>
      </c>
      <c r="D28" s="83">
        <f t="shared" ref="D28:D36" si="8">B28+C28</f>
        <v>0</v>
      </c>
      <c r="E28" s="83">
        <v>0</v>
      </c>
      <c r="F28" s="83">
        <v>0</v>
      </c>
      <c r="G28" s="83">
        <f t="shared" ref="G28:G36" si="9">D28-E28</f>
        <v>0</v>
      </c>
      <c r="H28" s="65" t="s">
        <v>292</v>
      </c>
    </row>
    <row r="29" spans="1:8">
      <c r="A29" s="28" t="s">
        <v>123</v>
      </c>
      <c r="B29" s="83">
        <v>0</v>
      </c>
      <c r="C29" s="83">
        <v>0</v>
      </c>
      <c r="D29" s="83">
        <f t="shared" si="8"/>
        <v>0</v>
      </c>
      <c r="E29" s="83">
        <v>0</v>
      </c>
      <c r="F29" s="83">
        <v>0</v>
      </c>
      <c r="G29" s="83">
        <f t="shared" si="9"/>
        <v>0</v>
      </c>
      <c r="H29" s="65" t="s">
        <v>293</v>
      </c>
    </row>
    <row r="30" spans="1:8">
      <c r="A30" s="28" t="s">
        <v>124</v>
      </c>
      <c r="B30" s="83">
        <v>0</v>
      </c>
      <c r="C30" s="83">
        <v>0</v>
      </c>
      <c r="D30" s="83">
        <f t="shared" si="8"/>
        <v>0</v>
      </c>
      <c r="E30" s="83">
        <v>0</v>
      </c>
      <c r="F30" s="83">
        <v>0</v>
      </c>
      <c r="G30" s="83">
        <f t="shared" si="9"/>
        <v>0</v>
      </c>
      <c r="H30" s="65" t="s">
        <v>294</v>
      </c>
    </row>
    <row r="31" spans="1:8">
      <c r="A31" s="28" t="s">
        <v>125</v>
      </c>
      <c r="B31" s="83">
        <v>0</v>
      </c>
      <c r="C31" s="83">
        <v>0</v>
      </c>
      <c r="D31" s="83">
        <f t="shared" si="8"/>
        <v>0</v>
      </c>
      <c r="E31" s="83">
        <v>0</v>
      </c>
      <c r="F31" s="83">
        <v>0</v>
      </c>
      <c r="G31" s="83">
        <f t="shared" si="9"/>
        <v>0</v>
      </c>
      <c r="H31" s="65" t="s">
        <v>295</v>
      </c>
    </row>
    <row r="32" spans="1:8">
      <c r="A32" s="28" t="s">
        <v>126</v>
      </c>
      <c r="B32" s="83">
        <v>0</v>
      </c>
      <c r="C32" s="83">
        <v>0</v>
      </c>
      <c r="D32" s="83">
        <f t="shared" si="8"/>
        <v>0</v>
      </c>
      <c r="E32" s="83">
        <v>0</v>
      </c>
      <c r="F32" s="83">
        <v>0</v>
      </c>
      <c r="G32" s="83">
        <f t="shared" si="9"/>
        <v>0</v>
      </c>
      <c r="H32" s="65" t="s">
        <v>296</v>
      </c>
    </row>
    <row r="33" spans="1:8">
      <c r="A33" s="28" t="s">
        <v>127</v>
      </c>
      <c r="B33" s="83">
        <v>0</v>
      </c>
      <c r="C33" s="83">
        <v>0</v>
      </c>
      <c r="D33" s="83">
        <f t="shared" si="8"/>
        <v>0</v>
      </c>
      <c r="E33" s="83">
        <v>0</v>
      </c>
      <c r="F33" s="83">
        <v>0</v>
      </c>
      <c r="G33" s="83">
        <f t="shared" si="9"/>
        <v>0</v>
      </c>
      <c r="H33" s="65" t="s">
        <v>297</v>
      </c>
    </row>
    <row r="34" spans="1:8">
      <c r="A34" s="28" t="s">
        <v>128</v>
      </c>
      <c r="B34" s="83">
        <v>0</v>
      </c>
      <c r="C34" s="83">
        <v>0</v>
      </c>
      <c r="D34" s="83">
        <f t="shared" si="8"/>
        <v>0</v>
      </c>
      <c r="E34" s="83">
        <v>0</v>
      </c>
      <c r="F34" s="83">
        <v>0</v>
      </c>
      <c r="G34" s="83">
        <f t="shared" si="9"/>
        <v>0</v>
      </c>
      <c r="H34" s="65" t="s">
        <v>298</v>
      </c>
    </row>
    <row r="35" spans="1:8">
      <c r="A35" s="28" t="s">
        <v>129</v>
      </c>
      <c r="B35" s="83">
        <v>0</v>
      </c>
      <c r="C35" s="83">
        <v>0</v>
      </c>
      <c r="D35" s="83">
        <f t="shared" si="8"/>
        <v>0</v>
      </c>
      <c r="E35" s="83">
        <v>0</v>
      </c>
      <c r="F35" s="83">
        <v>0</v>
      </c>
      <c r="G35" s="83">
        <f t="shared" si="9"/>
        <v>0</v>
      </c>
      <c r="H35" s="65" t="s">
        <v>299</v>
      </c>
    </row>
    <row r="36" spans="1:8">
      <c r="A36" s="28" t="s">
        <v>130</v>
      </c>
      <c r="B36" s="83">
        <v>0</v>
      </c>
      <c r="C36" s="83">
        <v>0</v>
      </c>
      <c r="D36" s="83">
        <f t="shared" si="8"/>
        <v>0</v>
      </c>
      <c r="E36" s="83">
        <v>0</v>
      </c>
      <c r="F36" s="83">
        <v>0</v>
      </c>
      <c r="G36" s="83">
        <f t="shared" si="9"/>
        <v>0</v>
      </c>
      <c r="H36" s="65" t="s">
        <v>300</v>
      </c>
    </row>
    <row r="37" spans="1:8" ht="30">
      <c r="A37" s="29" t="s">
        <v>131</v>
      </c>
      <c r="B37" s="83">
        <f>SUM(B38:B41)</f>
        <v>0</v>
      </c>
      <c r="C37" s="83">
        <f t="shared" ref="C37:G37" si="10">SUM(C38:C41)</f>
        <v>0</v>
      </c>
      <c r="D37" s="83">
        <f t="shared" si="10"/>
        <v>0</v>
      </c>
      <c r="E37" s="83">
        <f t="shared" si="10"/>
        <v>0</v>
      </c>
      <c r="F37" s="83">
        <f t="shared" si="10"/>
        <v>0</v>
      </c>
      <c r="G37" s="83">
        <f t="shared" si="10"/>
        <v>0</v>
      </c>
    </row>
    <row r="38" spans="1:8" ht="30">
      <c r="A38" s="30" t="s">
        <v>132</v>
      </c>
      <c r="B38" s="83">
        <v>0</v>
      </c>
      <c r="C38" s="83">
        <v>0</v>
      </c>
      <c r="D38" s="83">
        <f t="shared" ref="D38:D41" si="11">B38+C38</f>
        <v>0</v>
      </c>
      <c r="E38" s="83">
        <v>0</v>
      </c>
      <c r="F38" s="83">
        <v>0</v>
      </c>
      <c r="G38" s="83">
        <f t="shared" ref="G38:G41" si="12">D38-E38</f>
        <v>0</v>
      </c>
      <c r="H38" s="66" t="s">
        <v>301</v>
      </c>
    </row>
    <row r="39" spans="1:8" ht="30">
      <c r="A39" s="30" t="s">
        <v>133</v>
      </c>
      <c r="B39" s="83">
        <v>0</v>
      </c>
      <c r="C39" s="83">
        <v>0</v>
      </c>
      <c r="D39" s="83">
        <f t="shared" si="11"/>
        <v>0</v>
      </c>
      <c r="E39" s="83">
        <v>0</v>
      </c>
      <c r="F39" s="83">
        <v>0</v>
      </c>
      <c r="G39" s="83">
        <f t="shared" si="12"/>
        <v>0</v>
      </c>
      <c r="H39" s="66" t="s">
        <v>302</v>
      </c>
    </row>
    <row r="40" spans="1:8">
      <c r="A40" s="30" t="s">
        <v>134</v>
      </c>
      <c r="B40" s="83">
        <v>0</v>
      </c>
      <c r="C40" s="83">
        <v>0</v>
      </c>
      <c r="D40" s="83">
        <f t="shared" si="11"/>
        <v>0</v>
      </c>
      <c r="E40" s="83">
        <v>0</v>
      </c>
      <c r="F40" s="83">
        <v>0</v>
      </c>
      <c r="G40" s="83">
        <f t="shared" si="12"/>
        <v>0</v>
      </c>
      <c r="H40" s="66" t="s">
        <v>303</v>
      </c>
    </row>
    <row r="41" spans="1:8">
      <c r="A41" s="30" t="s">
        <v>135</v>
      </c>
      <c r="B41" s="83">
        <v>0</v>
      </c>
      <c r="C41" s="83">
        <v>0</v>
      </c>
      <c r="D41" s="83">
        <f t="shared" si="11"/>
        <v>0</v>
      </c>
      <c r="E41" s="83">
        <v>0</v>
      </c>
      <c r="F41" s="83">
        <v>0</v>
      </c>
      <c r="G41" s="83">
        <f t="shared" si="12"/>
        <v>0</v>
      </c>
      <c r="H41" s="66" t="s">
        <v>304</v>
      </c>
    </row>
    <row r="42" spans="1:8">
      <c r="A42" s="30"/>
      <c r="B42" s="83"/>
      <c r="C42" s="83"/>
      <c r="D42" s="83"/>
      <c r="E42" s="83"/>
      <c r="F42" s="83"/>
      <c r="G42" s="83"/>
    </row>
    <row r="43" spans="1:8">
      <c r="A43" s="26" t="s">
        <v>136</v>
      </c>
      <c r="B43" s="84">
        <f>B44+B53+B61+B71</f>
        <v>51018101</v>
      </c>
      <c r="C43" s="84">
        <f t="shared" ref="C43:G43" si="13">C44+C53+C61+C71</f>
        <v>979006.41</v>
      </c>
      <c r="D43" s="84">
        <f t="shared" si="13"/>
        <v>51997107.409999996</v>
      </c>
      <c r="E43" s="84">
        <f t="shared" si="13"/>
        <v>917951.41</v>
      </c>
      <c r="F43" s="84">
        <f t="shared" si="13"/>
        <v>917951.41</v>
      </c>
      <c r="G43" s="84">
        <f t="shared" si="13"/>
        <v>51079156</v>
      </c>
    </row>
    <row r="44" spans="1:8">
      <c r="A44" s="24" t="s">
        <v>137</v>
      </c>
      <c r="B44" s="83">
        <f>SUM(B45:B52)</f>
        <v>635560.56999999995</v>
      </c>
      <c r="C44" s="83">
        <f t="shared" ref="C44:G44" si="14">SUM(C45:C52)</f>
        <v>0</v>
      </c>
      <c r="D44" s="83">
        <f t="shared" si="14"/>
        <v>635560.56999999995</v>
      </c>
      <c r="E44" s="83">
        <f t="shared" si="14"/>
        <v>0</v>
      </c>
      <c r="F44" s="83">
        <f t="shared" si="14"/>
        <v>0</v>
      </c>
      <c r="G44" s="83">
        <f t="shared" si="14"/>
        <v>635560.56999999995</v>
      </c>
    </row>
    <row r="45" spans="1:8">
      <c r="A45" s="30" t="s">
        <v>105</v>
      </c>
      <c r="B45" s="83">
        <v>0</v>
      </c>
      <c r="C45" s="83">
        <v>0</v>
      </c>
      <c r="D45" s="83">
        <f t="shared" ref="D45:D52" si="15">B45+C45</f>
        <v>0</v>
      </c>
      <c r="E45" s="83">
        <v>0</v>
      </c>
      <c r="F45" s="83">
        <v>0</v>
      </c>
      <c r="G45" s="83">
        <f t="shared" ref="G45:G52" si="16">D45-E45</f>
        <v>0</v>
      </c>
      <c r="H45" s="67" t="s">
        <v>305</v>
      </c>
    </row>
    <row r="46" spans="1:8">
      <c r="A46" s="30" t="s">
        <v>106</v>
      </c>
      <c r="B46" s="83">
        <v>0</v>
      </c>
      <c r="C46" s="83">
        <v>0</v>
      </c>
      <c r="D46" s="83">
        <f t="shared" si="15"/>
        <v>0</v>
      </c>
      <c r="E46" s="83">
        <v>0</v>
      </c>
      <c r="F46" s="83">
        <v>0</v>
      </c>
      <c r="G46" s="83">
        <f t="shared" si="16"/>
        <v>0</v>
      </c>
      <c r="H46" s="67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3">
        <f t="shared" si="15"/>
        <v>635560.56999999995</v>
      </c>
      <c r="E47" s="122">
        <v>0</v>
      </c>
      <c r="F47" s="122">
        <v>0</v>
      </c>
      <c r="G47" s="83">
        <f t="shared" si="16"/>
        <v>635560.56999999995</v>
      </c>
      <c r="H47" s="67" t="s">
        <v>307</v>
      </c>
    </row>
    <row r="48" spans="1:8">
      <c r="A48" s="30" t="s">
        <v>108</v>
      </c>
      <c r="B48" s="83">
        <v>0</v>
      </c>
      <c r="C48" s="83">
        <v>0</v>
      </c>
      <c r="D48" s="83">
        <f t="shared" si="15"/>
        <v>0</v>
      </c>
      <c r="E48" s="83">
        <v>0</v>
      </c>
      <c r="F48" s="83">
        <v>0</v>
      </c>
      <c r="G48" s="83">
        <f t="shared" si="16"/>
        <v>0</v>
      </c>
      <c r="H48" s="67" t="s">
        <v>308</v>
      </c>
    </row>
    <row r="49" spans="1:8">
      <c r="A49" s="30" t="s">
        <v>109</v>
      </c>
      <c r="B49" s="83">
        <v>0</v>
      </c>
      <c r="C49" s="83">
        <v>0</v>
      </c>
      <c r="D49" s="83">
        <f t="shared" si="15"/>
        <v>0</v>
      </c>
      <c r="E49" s="83">
        <v>0</v>
      </c>
      <c r="F49" s="83">
        <v>0</v>
      </c>
      <c r="G49" s="83">
        <f t="shared" si="16"/>
        <v>0</v>
      </c>
      <c r="H49" s="67" t="s">
        <v>309</v>
      </c>
    </row>
    <row r="50" spans="1:8">
      <c r="A50" s="30" t="s">
        <v>110</v>
      </c>
      <c r="B50" s="83">
        <v>0</v>
      </c>
      <c r="C50" s="83">
        <v>0</v>
      </c>
      <c r="D50" s="83">
        <f t="shared" si="15"/>
        <v>0</v>
      </c>
      <c r="E50" s="83">
        <v>0</v>
      </c>
      <c r="F50" s="83">
        <v>0</v>
      </c>
      <c r="G50" s="83">
        <f t="shared" si="16"/>
        <v>0</v>
      </c>
      <c r="H50" s="67" t="s">
        <v>310</v>
      </c>
    </row>
    <row r="51" spans="1:8">
      <c r="A51" s="30" t="s">
        <v>111</v>
      </c>
      <c r="B51" s="83">
        <v>0</v>
      </c>
      <c r="C51" s="83">
        <v>0</v>
      </c>
      <c r="D51" s="83">
        <f t="shared" si="15"/>
        <v>0</v>
      </c>
      <c r="E51" s="83">
        <v>0</v>
      </c>
      <c r="F51" s="83">
        <v>0</v>
      </c>
      <c r="G51" s="83">
        <f t="shared" si="16"/>
        <v>0</v>
      </c>
      <c r="H51" s="67" t="s">
        <v>311</v>
      </c>
    </row>
    <row r="52" spans="1:8">
      <c r="A52" s="30" t="s">
        <v>112</v>
      </c>
      <c r="B52" s="83">
        <v>0</v>
      </c>
      <c r="C52" s="83">
        <v>0</v>
      </c>
      <c r="D52" s="83">
        <f t="shared" si="15"/>
        <v>0</v>
      </c>
      <c r="E52" s="83">
        <v>0</v>
      </c>
      <c r="F52" s="83">
        <v>0</v>
      </c>
      <c r="G52" s="83">
        <f t="shared" si="16"/>
        <v>0</v>
      </c>
      <c r="H52" s="67" t="s">
        <v>312</v>
      </c>
    </row>
    <row r="53" spans="1:8">
      <c r="A53" s="24" t="s">
        <v>113</v>
      </c>
      <c r="B53" s="83">
        <f>SUM(B54:B60)</f>
        <v>50382540.43</v>
      </c>
      <c r="C53" s="83">
        <f t="shared" ref="C53:G53" si="17">SUM(C54:C60)</f>
        <v>979006.41</v>
      </c>
      <c r="D53" s="83">
        <f t="shared" si="17"/>
        <v>51361546.839999996</v>
      </c>
      <c r="E53" s="83">
        <f t="shared" si="17"/>
        <v>917951.41</v>
      </c>
      <c r="F53" s="83">
        <f t="shared" si="17"/>
        <v>917951.41</v>
      </c>
      <c r="G53" s="83">
        <f t="shared" si="17"/>
        <v>50443595.43</v>
      </c>
    </row>
    <row r="54" spans="1:8">
      <c r="A54" s="30" t="s">
        <v>114</v>
      </c>
      <c r="B54" s="83">
        <v>0</v>
      </c>
      <c r="C54" s="83">
        <v>0</v>
      </c>
      <c r="D54" s="83">
        <f t="shared" ref="D54:D60" si="18">B54+C54</f>
        <v>0</v>
      </c>
      <c r="E54" s="83">
        <v>0</v>
      </c>
      <c r="F54" s="83">
        <v>0</v>
      </c>
      <c r="G54" s="83">
        <f t="shared" ref="G54:G60" si="19">D54-E54</f>
        <v>0</v>
      </c>
      <c r="H54" s="68" t="s">
        <v>313</v>
      </c>
    </row>
    <row r="55" spans="1:8">
      <c r="A55" s="30" t="s">
        <v>115</v>
      </c>
      <c r="B55" s="83">
        <v>0</v>
      </c>
      <c r="C55" s="83">
        <v>0</v>
      </c>
      <c r="D55" s="83">
        <f t="shared" si="18"/>
        <v>0</v>
      </c>
      <c r="E55" s="83">
        <v>0</v>
      </c>
      <c r="F55" s="83">
        <v>0</v>
      </c>
      <c r="G55" s="83">
        <f t="shared" si="19"/>
        <v>0</v>
      </c>
      <c r="H55" s="68" t="s">
        <v>314</v>
      </c>
    </row>
    <row r="56" spans="1:8">
      <c r="A56" s="30" t="s">
        <v>116</v>
      </c>
      <c r="B56" s="83">
        <v>0</v>
      </c>
      <c r="C56" s="83">
        <v>0</v>
      </c>
      <c r="D56" s="83">
        <f t="shared" si="18"/>
        <v>0</v>
      </c>
      <c r="E56" s="83">
        <v>0</v>
      </c>
      <c r="F56" s="83">
        <v>0</v>
      </c>
      <c r="G56" s="83">
        <f t="shared" si="19"/>
        <v>0</v>
      </c>
      <c r="H56" s="68" t="s">
        <v>315</v>
      </c>
    </row>
    <row r="57" spans="1:8">
      <c r="A57" s="22" t="s">
        <v>117</v>
      </c>
      <c r="B57" s="83">
        <v>0</v>
      </c>
      <c r="C57" s="83">
        <v>0</v>
      </c>
      <c r="D57" s="83">
        <f t="shared" si="18"/>
        <v>0</v>
      </c>
      <c r="E57" s="83">
        <v>0</v>
      </c>
      <c r="F57" s="83">
        <v>0</v>
      </c>
      <c r="G57" s="83">
        <f t="shared" si="19"/>
        <v>0</v>
      </c>
      <c r="H57" s="68" t="s">
        <v>316</v>
      </c>
    </row>
    <row r="58" spans="1:8">
      <c r="A58" s="30" t="s">
        <v>118</v>
      </c>
      <c r="B58" s="122">
        <v>50382540.43</v>
      </c>
      <c r="C58" s="122">
        <v>979006.41</v>
      </c>
      <c r="D58" s="83">
        <f t="shared" si="18"/>
        <v>51361546.839999996</v>
      </c>
      <c r="E58" s="122">
        <v>917951.41</v>
      </c>
      <c r="F58" s="122">
        <v>917951.41</v>
      </c>
      <c r="G58" s="83">
        <f t="shared" si="19"/>
        <v>50443595.43</v>
      </c>
      <c r="H58" s="68" t="s">
        <v>317</v>
      </c>
    </row>
    <row r="59" spans="1:8">
      <c r="A59" s="30" t="s">
        <v>119</v>
      </c>
      <c r="B59" s="83">
        <v>0</v>
      </c>
      <c r="C59" s="83">
        <v>0</v>
      </c>
      <c r="D59" s="83">
        <f t="shared" si="18"/>
        <v>0</v>
      </c>
      <c r="E59" s="83">
        <v>0</v>
      </c>
      <c r="F59" s="83">
        <v>0</v>
      </c>
      <c r="G59" s="83">
        <f t="shared" si="19"/>
        <v>0</v>
      </c>
      <c r="H59" s="68" t="s">
        <v>318</v>
      </c>
    </row>
    <row r="60" spans="1:8">
      <c r="A60" s="30" t="s">
        <v>120</v>
      </c>
      <c r="B60" s="83">
        <v>0</v>
      </c>
      <c r="C60" s="83">
        <v>0</v>
      </c>
      <c r="D60" s="83">
        <f t="shared" si="18"/>
        <v>0</v>
      </c>
      <c r="E60" s="83">
        <v>0</v>
      </c>
      <c r="F60" s="83">
        <v>0</v>
      </c>
      <c r="G60" s="83">
        <f t="shared" si="19"/>
        <v>0</v>
      </c>
      <c r="H60" s="68" t="s">
        <v>319</v>
      </c>
    </row>
    <row r="61" spans="1:8">
      <c r="A61" s="24" t="s">
        <v>121</v>
      </c>
      <c r="B61" s="83">
        <f>SUM(B62:B70)</f>
        <v>0</v>
      </c>
      <c r="C61" s="83">
        <f t="shared" ref="C61:G61" si="20">SUM(C62:C70)</f>
        <v>0</v>
      </c>
      <c r="D61" s="83">
        <f t="shared" si="20"/>
        <v>0</v>
      </c>
      <c r="E61" s="83">
        <f t="shared" si="20"/>
        <v>0</v>
      </c>
      <c r="F61" s="83">
        <f t="shared" si="20"/>
        <v>0</v>
      </c>
      <c r="G61" s="83">
        <f t="shared" si="20"/>
        <v>0</v>
      </c>
    </row>
    <row r="62" spans="1:8">
      <c r="A62" s="30" t="s">
        <v>122</v>
      </c>
      <c r="B62" s="83">
        <v>0</v>
      </c>
      <c r="C62" s="83">
        <v>0</v>
      </c>
      <c r="D62" s="83">
        <f t="shared" ref="D62:D70" si="21">B62+C62</f>
        <v>0</v>
      </c>
      <c r="E62" s="83">
        <v>0</v>
      </c>
      <c r="F62" s="83">
        <v>0</v>
      </c>
      <c r="G62" s="83">
        <f t="shared" ref="G62:G70" si="22">D62-E62</f>
        <v>0</v>
      </c>
      <c r="H62" s="69" t="s">
        <v>320</v>
      </c>
    </row>
    <row r="63" spans="1:8">
      <c r="A63" s="30" t="s">
        <v>123</v>
      </c>
      <c r="B63" s="83">
        <v>0</v>
      </c>
      <c r="C63" s="83">
        <v>0</v>
      </c>
      <c r="D63" s="83">
        <f t="shared" si="21"/>
        <v>0</v>
      </c>
      <c r="E63" s="83">
        <v>0</v>
      </c>
      <c r="F63" s="83">
        <v>0</v>
      </c>
      <c r="G63" s="83">
        <f t="shared" si="22"/>
        <v>0</v>
      </c>
      <c r="H63" s="69" t="s">
        <v>321</v>
      </c>
    </row>
    <row r="64" spans="1:8">
      <c r="A64" s="30" t="s">
        <v>124</v>
      </c>
      <c r="B64" s="83">
        <v>0</v>
      </c>
      <c r="C64" s="83">
        <v>0</v>
      </c>
      <c r="D64" s="83">
        <f t="shared" si="21"/>
        <v>0</v>
      </c>
      <c r="E64" s="83">
        <v>0</v>
      </c>
      <c r="F64" s="83">
        <v>0</v>
      </c>
      <c r="G64" s="83">
        <f t="shared" si="22"/>
        <v>0</v>
      </c>
      <c r="H64" s="69" t="s">
        <v>322</v>
      </c>
    </row>
    <row r="65" spans="1:8">
      <c r="A65" s="30" t="s">
        <v>125</v>
      </c>
      <c r="B65" s="83">
        <v>0</v>
      </c>
      <c r="C65" s="83">
        <v>0</v>
      </c>
      <c r="D65" s="83">
        <f t="shared" si="21"/>
        <v>0</v>
      </c>
      <c r="E65" s="83">
        <v>0</v>
      </c>
      <c r="F65" s="83">
        <v>0</v>
      </c>
      <c r="G65" s="83">
        <f t="shared" si="22"/>
        <v>0</v>
      </c>
      <c r="H65" s="69" t="s">
        <v>323</v>
      </c>
    </row>
    <row r="66" spans="1:8">
      <c r="A66" s="30" t="s">
        <v>126</v>
      </c>
      <c r="B66" s="83">
        <v>0</v>
      </c>
      <c r="C66" s="83">
        <v>0</v>
      </c>
      <c r="D66" s="83">
        <f t="shared" si="21"/>
        <v>0</v>
      </c>
      <c r="E66" s="83">
        <v>0</v>
      </c>
      <c r="F66" s="83">
        <v>0</v>
      </c>
      <c r="G66" s="83">
        <f t="shared" si="22"/>
        <v>0</v>
      </c>
      <c r="H66" s="69" t="s">
        <v>324</v>
      </c>
    </row>
    <row r="67" spans="1:8">
      <c r="A67" s="30" t="s">
        <v>127</v>
      </c>
      <c r="B67" s="83">
        <v>0</v>
      </c>
      <c r="C67" s="83">
        <v>0</v>
      </c>
      <c r="D67" s="83">
        <f t="shared" si="21"/>
        <v>0</v>
      </c>
      <c r="E67" s="83">
        <v>0</v>
      </c>
      <c r="F67" s="83">
        <v>0</v>
      </c>
      <c r="G67" s="83">
        <f t="shared" si="22"/>
        <v>0</v>
      </c>
      <c r="H67" s="69" t="s">
        <v>325</v>
      </c>
    </row>
    <row r="68" spans="1:8">
      <c r="A68" s="30" t="s">
        <v>128</v>
      </c>
      <c r="B68" s="83">
        <v>0</v>
      </c>
      <c r="C68" s="83">
        <v>0</v>
      </c>
      <c r="D68" s="83">
        <f t="shared" si="21"/>
        <v>0</v>
      </c>
      <c r="E68" s="83">
        <v>0</v>
      </c>
      <c r="F68" s="83">
        <v>0</v>
      </c>
      <c r="G68" s="83">
        <f t="shared" si="22"/>
        <v>0</v>
      </c>
      <c r="H68" s="69" t="s">
        <v>326</v>
      </c>
    </row>
    <row r="69" spans="1:8">
      <c r="A69" s="30" t="s">
        <v>129</v>
      </c>
      <c r="B69" s="83">
        <v>0</v>
      </c>
      <c r="C69" s="83">
        <v>0</v>
      </c>
      <c r="D69" s="83">
        <f t="shared" si="21"/>
        <v>0</v>
      </c>
      <c r="E69" s="83">
        <v>0</v>
      </c>
      <c r="F69" s="83">
        <v>0</v>
      </c>
      <c r="G69" s="83">
        <f t="shared" si="22"/>
        <v>0</v>
      </c>
      <c r="H69" s="69" t="s">
        <v>327</v>
      </c>
    </row>
    <row r="70" spans="1:8">
      <c r="A70" s="30" t="s">
        <v>130</v>
      </c>
      <c r="B70" s="83">
        <v>0</v>
      </c>
      <c r="C70" s="83">
        <v>0</v>
      </c>
      <c r="D70" s="83">
        <f t="shared" si="21"/>
        <v>0</v>
      </c>
      <c r="E70" s="83">
        <v>0</v>
      </c>
      <c r="F70" s="83">
        <v>0</v>
      </c>
      <c r="G70" s="83">
        <f t="shared" si="22"/>
        <v>0</v>
      </c>
      <c r="H70" s="69" t="s">
        <v>328</v>
      </c>
    </row>
    <row r="71" spans="1:8">
      <c r="A71" s="29" t="s">
        <v>138</v>
      </c>
      <c r="B71" s="85">
        <f>SUM(B72:B75)</f>
        <v>0</v>
      </c>
      <c r="C71" s="85">
        <f t="shared" ref="C71:G71" si="23">SUM(C72:C75)</f>
        <v>0</v>
      </c>
      <c r="D71" s="85">
        <f t="shared" si="23"/>
        <v>0</v>
      </c>
      <c r="E71" s="85">
        <f t="shared" si="23"/>
        <v>0</v>
      </c>
      <c r="F71" s="85">
        <f t="shared" si="23"/>
        <v>0</v>
      </c>
      <c r="G71" s="85">
        <f t="shared" si="23"/>
        <v>0</v>
      </c>
      <c r="H71" s="17"/>
    </row>
    <row r="72" spans="1:8" ht="30">
      <c r="A72" s="30" t="s">
        <v>132</v>
      </c>
      <c r="B72" s="83">
        <v>0</v>
      </c>
      <c r="C72" s="83">
        <v>0</v>
      </c>
      <c r="D72" s="83">
        <f t="shared" ref="D72:D75" si="24">B72+C72</f>
        <v>0</v>
      </c>
      <c r="E72" s="83">
        <v>0</v>
      </c>
      <c r="F72" s="83">
        <v>0</v>
      </c>
      <c r="G72" s="83">
        <f t="shared" ref="G72:G75" si="25">D72-E72</f>
        <v>0</v>
      </c>
      <c r="H72" s="70" t="s">
        <v>329</v>
      </c>
    </row>
    <row r="73" spans="1:8" ht="30">
      <c r="A73" s="30" t="s">
        <v>133</v>
      </c>
      <c r="B73" s="83">
        <v>0</v>
      </c>
      <c r="C73" s="83">
        <v>0</v>
      </c>
      <c r="D73" s="83">
        <f t="shared" si="24"/>
        <v>0</v>
      </c>
      <c r="E73" s="83">
        <v>0</v>
      </c>
      <c r="F73" s="83">
        <v>0</v>
      </c>
      <c r="G73" s="83">
        <f t="shared" si="25"/>
        <v>0</v>
      </c>
      <c r="H73" s="70" t="s">
        <v>330</v>
      </c>
    </row>
    <row r="74" spans="1:8">
      <c r="A74" s="30" t="s">
        <v>134</v>
      </c>
      <c r="B74" s="83">
        <v>0</v>
      </c>
      <c r="C74" s="83">
        <v>0</v>
      </c>
      <c r="D74" s="83">
        <f t="shared" si="24"/>
        <v>0</v>
      </c>
      <c r="E74" s="83">
        <v>0</v>
      </c>
      <c r="F74" s="83">
        <v>0</v>
      </c>
      <c r="G74" s="83">
        <f t="shared" si="25"/>
        <v>0</v>
      </c>
      <c r="H74" s="70" t="s">
        <v>331</v>
      </c>
    </row>
    <row r="75" spans="1:8">
      <c r="A75" s="30" t="s">
        <v>135</v>
      </c>
      <c r="B75" s="83">
        <v>0</v>
      </c>
      <c r="C75" s="83">
        <v>0</v>
      </c>
      <c r="D75" s="83">
        <f t="shared" si="24"/>
        <v>0</v>
      </c>
      <c r="E75" s="83">
        <v>0</v>
      </c>
      <c r="F75" s="83">
        <v>0</v>
      </c>
      <c r="G75" s="83">
        <f t="shared" si="25"/>
        <v>0</v>
      </c>
      <c r="H75" s="70" t="s">
        <v>332</v>
      </c>
    </row>
    <row r="76" spans="1:8">
      <c r="A76" s="25"/>
      <c r="B76" s="86"/>
      <c r="C76" s="86"/>
      <c r="D76" s="86"/>
      <c r="E76" s="86"/>
      <c r="F76" s="86"/>
      <c r="G76" s="86"/>
      <c r="H76" s="17"/>
    </row>
    <row r="77" spans="1:8">
      <c r="A77" s="26" t="s">
        <v>87</v>
      </c>
      <c r="B77" s="84">
        <f>B9+B43</f>
        <v>118687507</v>
      </c>
      <c r="C77" s="84">
        <f t="shared" ref="C77:G77" si="26">C9+C43</f>
        <v>1133607.4100000001</v>
      </c>
      <c r="D77" s="84">
        <f t="shared" si="26"/>
        <v>119821114.41</v>
      </c>
      <c r="E77" s="84">
        <f t="shared" si="26"/>
        <v>23502379.829999998</v>
      </c>
      <c r="F77" s="84">
        <f t="shared" si="26"/>
        <v>23502379.829999998</v>
      </c>
      <c r="G77" s="84">
        <f t="shared" si="26"/>
        <v>96318734.580000013</v>
      </c>
      <c r="H77" s="17"/>
    </row>
    <row r="78" spans="1:8">
      <c r="A78" s="27"/>
      <c r="B78" s="73"/>
      <c r="C78" s="73"/>
      <c r="D78" s="73"/>
      <c r="E78" s="73"/>
      <c r="F78" s="73"/>
      <c r="G78" s="73"/>
      <c r="H78" s="18"/>
    </row>
    <row r="79" spans="1:8">
      <c r="A79" s="123" t="s">
        <v>336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7">
        <f>B10+B11+B12+B15+B16+B19</f>
        <v>49231275.829999998</v>
      </c>
      <c r="C9" s="87">
        <f t="shared" ref="C9:G9" si="0">C10+C11+C12+C15+C16+C19</f>
        <v>0</v>
      </c>
      <c r="D9" s="87">
        <f t="shared" si="0"/>
        <v>49231275.829999998</v>
      </c>
      <c r="E9" s="87">
        <f t="shared" si="0"/>
        <v>19929985.050000001</v>
      </c>
      <c r="F9" s="87">
        <f t="shared" si="0"/>
        <v>19929985.050000001</v>
      </c>
      <c r="G9" s="87">
        <f t="shared" si="0"/>
        <v>29301290.779999997</v>
      </c>
    </row>
    <row r="10" spans="1:7">
      <c r="A10" s="35" t="s">
        <v>143</v>
      </c>
      <c r="B10" s="124">
        <v>49231275.829999998</v>
      </c>
      <c r="C10" s="124">
        <v>0</v>
      </c>
      <c r="D10" s="88">
        <f>B10+C10</f>
        <v>49231275.829999998</v>
      </c>
      <c r="E10" s="124">
        <v>19929985.050000001</v>
      </c>
      <c r="F10" s="124">
        <v>19929985.050000001</v>
      </c>
      <c r="G10" s="88">
        <f>D10-E10</f>
        <v>29301290.779999997</v>
      </c>
    </row>
    <row r="11" spans="1:7">
      <c r="A11" s="35" t="s">
        <v>144</v>
      </c>
      <c r="B11" s="88">
        <v>0</v>
      </c>
      <c r="C11" s="88">
        <v>0</v>
      </c>
      <c r="D11" s="88">
        <f>B11+C11</f>
        <v>0</v>
      </c>
      <c r="E11" s="88">
        <v>0</v>
      </c>
      <c r="F11" s="88">
        <v>0</v>
      </c>
      <c r="G11" s="88">
        <f>D11-E11</f>
        <v>0</v>
      </c>
    </row>
    <row r="12" spans="1:7">
      <c r="A12" s="35" t="s">
        <v>145</v>
      </c>
      <c r="B12" s="88">
        <f>B13+B14</f>
        <v>0</v>
      </c>
      <c r="C12" s="88">
        <f t="shared" ref="C12:G12" si="1">C13+C14</f>
        <v>0</v>
      </c>
      <c r="D12" s="88">
        <f t="shared" si="1"/>
        <v>0</v>
      </c>
      <c r="E12" s="88">
        <f t="shared" si="1"/>
        <v>0</v>
      </c>
      <c r="F12" s="88">
        <f t="shared" si="1"/>
        <v>0</v>
      </c>
      <c r="G12" s="88">
        <f t="shared" si="1"/>
        <v>0</v>
      </c>
    </row>
    <row r="13" spans="1:7">
      <c r="A13" s="38" t="s">
        <v>146</v>
      </c>
      <c r="B13" s="88">
        <v>0</v>
      </c>
      <c r="C13" s="88">
        <v>0</v>
      </c>
      <c r="D13" s="88">
        <f>B13+C13</f>
        <v>0</v>
      </c>
      <c r="E13" s="88">
        <v>0</v>
      </c>
      <c r="F13" s="88">
        <v>0</v>
      </c>
      <c r="G13" s="88">
        <f>D13-E13</f>
        <v>0</v>
      </c>
    </row>
    <row r="14" spans="1:7">
      <c r="A14" s="38" t="s">
        <v>147</v>
      </c>
      <c r="B14" s="88">
        <v>0</v>
      </c>
      <c r="C14" s="88">
        <v>0</v>
      </c>
      <c r="D14" s="88">
        <f>B14+C14</f>
        <v>0</v>
      </c>
      <c r="E14" s="88">
        <v>0</v>
      </c>
      <c r="F14" s="88">
        <v>0</v>
      </c>
      <c r="G14" s="88">
        <f>D14-E14</f>
        <v>0</v>
      </c>
    </row>
    <row r="15" spans="1:7">
      <c r="A15" s="35" t="s">
        <v>148</v>
      </c>
      <c r="B15" s="88">
        <v>0</v>
      </c>
      <c r="C15" s="88">
        <v>0</v>
      </c>
      <c r="D15" s="88">
        <f>B15+C15</f>
        <v>0</v>
      </c>
      <c r="E15" s="88">
        <v>0</v>
      </c>
      <c r="F15" s="88">
        <v>0</v>
      </c>
      <c r="G15" s="88">
        <f>D15-E15</f>
        <v>0</v>
      </c>
    </row>
    <row r="16" spans="1:7" ht="30">
      <c r="A16" s="39" t="s">
        <v>149</v>
      </c>
      <c r="B16" s="88">
        <f>B17+B18</f>
        <v>0</v>
      </c>
      <c r="C16" s="88">
        <f t="shared" ref="C16:G16" si="2">C17+C18</f>
        <v>0</v>
      </c>
      <c r="D16" s="88">
        <f t="shared" si="2"/>
        <v>0</v>
      </c>
      <c r="E16" s="88">
        <f t="shared" si="2"/>
        <v>0</v>
      </c>
      <c r="F16" s="88">
        <f t="shared" si="2"/>
        <v>0</v>
      </c>
      <c r="G16" s="88">
        <f t="shared" si="2"/>
        <v>0</v>
      </c>
    </row>
    <row r="17" spans="1:7">
      <c r="A17" s="38" t="s">
        <v>150</v>
      </c>
      <c r="B17" s="88">
        <v>0</v>
      </c>
      <c r="C17" s="88">
        <v>0</v>
      </c>
      <c r="D17" s="88">
        <f>B17+C17</f>
        <v>0</v>
      </c>
      <c r="E17" s="88">
        <v>0</v>
      </c>
      <c r="F17" s="88">
        <v>0</v>
      </c>
      <c r="G17" s="88">
        <f>D17-E17</f>
        <v>0</v>
      </c>
    </row>
    <row r="18" spans="1:7">
      <c r="A18" s="38" t="s">
        <v>151</v>
      </c>
      <c r="B18" s="88">
        <v>0</v>
      </c>
      <c r="C18" s="88">
        <v>0</v>
      </c>
      <c r="D18" s="88">
        <f>B18+C18</f>
        <v>0</v>
      </c>
      <c r="E18" s="88">
        <v>0</v>
      </c>
      <c r="F18" s="88">
        <v>0</v>
      </c>
      <c r="G18" s="88">
        <f>D18-E18</f>
        <v>0</v>
      </c>
    </row>
    <row r="19" spans="1:7">
      <c r="A19" s="35" t="s">
        <v>152</v>
      </c>
      <c r="B19" s="88">
        <v>0</v>
      </c>
      <c r="C19" s="88">
        <v>0</v>
      </c>
      <c r="D19" s="88">
        <f>B19+C19</f>
        <v>0</v>
      </c>
      <c r="E19" s="88">
        <v>0</v>
      </c>
      <c r="F19" s="88">
        <v>0</v>
      </c>
      <c r="G19" s="88">
        <f>D19-E19</f>
        <v>0</v>
      </c>
    </row>
    <row r="20" spans="1:7">
      <c r="A20" s="36"/>
      <c r="B20" s="89"/>
      <c r="C20" s="89"/>
      <c r="D20" s="89"/>
      <c r="E20" s="89"/>
      <c r="F20" s="89"/>
      <c r="G20" s="89"/>
    </row>
    <row r="21" spans="1:7">
      <c r="A21" s="31" t="s">
        <v>153</v>
      </c>
      <c r="B21" s="87">
        <f>B22+B23+B24+B27+B28+B31</f>
        <v>44961143</v>
      </c>
      <c r="C21" s="87">
        <f t="shared" ref="C21:G21" si="3">C22+C23+C24+C27+C28+C31</f>
        <v>0</v>
      </c>
      <c r="D21" s="87">
        <f t="shared" si="3"/>
        <v>44961143</v>
      </c>
      <c r="E21" s="87">
        <f t="shared" si="3"/>
        <v>0</v>
      </c>
      <c r="F21" s="87">
        <f t="shared" si="3"/>
        <v>0</v>
      </c>
      <c r="G21" s="87">
        <f t="shared" si="3"/>
        <v>44961143</v>
      </c>
    </row>
    <row r="22" spans="1:7">
      <c r="A22" s="35" t="s">
        <v>143</v>
      </c>
      <c r="B22" s="124">
        <v>44961143</v>
      </c>
      <c r="C22" s="124">
        <v>0</v>
      </c>
      <c r="D22" s="88">
        <f>B22+C22</f>
        <v>44961143</v>
      </c>
      <c r="E22" s="124">
        <v>0</v>
      </c>
      <c r="F22" s="124">
        <v>0</v>
      </c>
      <c r="G22" s="88">
        <f>D22-E22</f>
        <v>44961143</v>
      </c>
    </row>
    <row r="23" spans="1:7">
      <c r="A23" s="35" t="s">
        <v>144</v>
      </c>
      <c r="B23" s="88">
        <v>0</v>
      </c>
      <c r="C23" s="88">
        <v>0</v>
      </c>
      <c r="D23" s="88">
        <f>B23+C23</f>
        <v>0</v>
      </c>
      <c r="E23" s="88">
        <v>0</v>
      </c>
      <c r="F23" s="88">
        <v>0</v>
      </c>
      <c r="G23" s="88">
        <f>D23-E23</f>
        <v>0</v>
      </c>
    </row>
    <row r="24" spans="1:7">
      <c r="A24" s="35" t="s">
        <v>145</v>
      </c>
      <c r="B24" s="88">
        <f>B25+B26</f>
        <v>0</v>
      </c>
      <c r="C24" s="88">
        <f>C25+C26</f>
        <v>0</v>
      </c>
      <c r="D24" s="88">
        <f>D25+D26</f>
        <v>0</v>
      </c>
      <c r="E24" s="88">
        <f t="shared" ref="E24:G24" si="4">E25+E26</f>
        <v>0</v>
      </c>
      <c r="F24" s="88">
        <f t="shared" si="4"/>
        <v>0</v>
      </c>
      <c r="G24" s="88">
        <f t="shared" si="4"/>
        <v>0</v>
      </c>
    </row>
    <row r="25" spans="1:7">
      <c r="A25" s="38" t="s">
        <v>146</v>
      </c>
      <c r="B25" s="88">
        <v>0</v>
      </c>
      <c r="C25" s="88">
        <v>0</v>
      </c>
      <c r="D25" s="88">
        <f>B25+C25</f>
        <v>0</v>
      </c>
      <c r="E25" s="88">
        <v>0</v>
      </c>
      <c r="F25" s="88">
        <v>0</v>
      </c>
      <c r="G25" s="88">
        <f>D25-E25</f>
        <v>0</v>
      </c>
    </row>
    <row r="26" spans="1:7">
      <c r="A26" s="38" t="s">
        <v>147</v>
      </c>
      <c r="B26" s="88">
        <v>0</v>
      </c>
      <c r="C26" s="88">
        <v>0</v>
      </c>
      <c r="D26" s="88">
        <f>B26+C26</f>
        <v>0</v>
      </c>
      <c r="E26" s="88">
        <v>0</v>
      </c>
      <c r="F26" s="88">
        <v>0</v>
      </c>
      <c r="G26" s="88">
        <f>D26-E26</f>
        <v>0</v>
      </c>
    </row>
    <row r="27" spans="1:7">
      <c r="A27" s="35" t="s">
        <v>148</v>
      </c>
      <c r="B27" s="88">
        <v>0</v>
      </c>
      <c r="C27" s="88">
        <v>0</v>
      </c>
      <c r="D27" s="88">
        <f>B27+C27</f>
        <v>0</v>
      </c>
      <c r="E27" s="88">
        <v>0</v>
      </c>
      <c r="F27" s="88">
        <v>0</v>
      </c>
      <c r="G27" s="88">
        <f>D27-E27</f>
        <v>0</v>
      </c>
    </row>
    <row r="28" spans="1:7" ht="30">
      <c r="A28" s="39" t="s">
        <v>149</v>
      </c>
      <c r="B28" s="88">
        <f>B29+B30</f>
        <v>0</v>
      </c>
      <c r="C28" s="88">
        <f t="shared" ref="C28:G28" si="5">C29+C30</f>
        <v>0</v>
      </c>
      <c r="D28" s="88">
        <f t="shared" si="5"/>
        <v>0</v>
      </c>
      <c r="E28" s="88">
        <f t="shared" si="5"/>
        <v>0</v>
      </c>
      <c r="F28" s="88">
        <f t="shared" si="5"/>
        <v>0</v>
      </c>
      <c r="G28" s="88">
        <f t="shared" si="5"/>
        <v>0</v>
      </c>
    </row>
    <row r="29" spans="1:7">
      <c r="A29" s="38" t="s">
        <v>150</v>
      </c>
      <c r="B29" s="88">
        <v>0</v>
      </c>
      <c r="C29" s="88">
        <v>0</v>
      </c>
      <c r="D29" s="88">
        <f>B29+C29</f>
        <v>0</v>
      </c>
      <c r="E29" s="88">
        <v>0</v>
      </c>
      <c r="F29" s="88">
        <v>0</v>
      </c>
      <c r="G29" s="88">
        <f>D29-E29</f>
        <v>0</v>
      </c>
    </row>
    <row r="30" spans="1:7">
      <c r="A30" s="38" t="s">
        <v>151</v>
      </c>
      <c r="B30" s="88">
        <v>0</v>
      </c>
      <c r="C30" s="88">
        <v>0</v>
      </c>
      <c r="D30" s="88">
        <f>B30+C30</f>
        <v>0</v>
      </c>
      <c r="E30" s="88">
        <v>0</v>
      </c>
      <c r="F30" s="88">
        <v>0</v>
      </c>
      <c r="G30" s="88">
        <f>D30-E30</f>
        <v>0</v>
      </c>
    </row>
    <row r="31" spans="1:7">
      <c r="A31" s="35" t="s">
        <v>152</v>
      </c>
      <c r="B31" s="88">
        <v>0</v>
      </c>
      <c r="C31" s="88">
        <v>0</v>
      </c>
      <c r="D31" s="88">
        <f>B31+C31</f>
        <v>0</v>
      </c>
      <c r="E31" s="88">
        <v>0</v>
      </c>
      <c r="F31" s="88">
        <v>0</v>
      </c>
      <c r="G31" s="88">
        <f>D31-E31</f>
        <v>0</v>
      </c>
    </row>
    <row r="32" spans="1:7">
      <c r="A32" s="36"/>
      <c r="B32" s="89"/>
      <c r="C32" s="89"/>
      <c r="D32" s="89"/>
      <c r="E32" s="89"/>
      <c r="F32" s="89"/>
      <c r="G32" s="89"/>
    </row>
    <row r="33" spans="1:7">
      <c r="A33" s="37" t="s">
        <v>154</v>
      </c>
      <c r="B33" s="87">
        <f>B9+B21</f>
        <v>94192418.829999998</v>
      </c>
      <c r="C33" s="87">
        <f t="shared" ref="C33:G33" si="6">C9+C21</f>
        <v>0</v>
      </c>
      <c r="D33" s="87">
        <f t="shared" si="6"/>
        <v>94192418.829999998</v>
      </c>
      <c r="E33" s="87">
        <f t="shared" si="6"/>
        <v>19929985.050000001</v>
      </c>
      <c r="F33" s="87">
        <f t="shared" si="6"/>
        <v>19929985.050000001</v>
      </c>
      <c r="G33" s="87">
        <f t="shared" si="6"/>
        <v>74262433.780000001</v>
      </c>
    </row>
    <row r="34" spans="1:7">
      <c r="A34" s="40"/>
      <c r="B34" s="74"/>
      <c r="C34" s="74"/>
      <c r="D34" s="74"/>
      <c r="E34" s="74"/>
      <c r="F34" s="74"/>
      <c r="G34" s="74"/>
    </row>
    <row r="35" spans="1:7">
      <c r="A35" s="123" t="s">
        <v>336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2025-04-25T22:40:54Z</cp:lastPrinted>
  <dcterms:created xsi:type="dcterms:W3CDTF">2018-11-21T18:09:30Z</dcterms:created>
  <dcterms:modified xsi:type="dcterms:W3CDTF">2025-04-25T22:41:55Z</dcterms:modified>
</cp:coreProperties>
</file>