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9107D21A-55B3-4FEC-B5E9-626DD888BB80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27" i="1"/>
  <c r="G114" i="1"/>
  <c r="G76" i="1"/>
  <c r="G66" i="1"/>
  <c r="G52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G136" i="1" s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<sst xmlns="http://schemas.openxmlformats.org/spreadsheetml/2006/main" count="514" uniqueCount="346">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</sst>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\-#,##0.00\ "/>
    <numFmt numFmtId="165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1" fillId="0" borderId="0"/>
    <xf numFmtId="172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2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0" fillId="0" borderId="0" xfId="8" applyFont="1" applyFill="1" applyBorder="1" applyAlignment="1" applyProtection="1">
      <alignment horizontal="center" vertical="center" wrapText="1"/>
      <protection locked="0"/>
    </xf>
    <xf numFmtId="4" fontId="10" fillId="0" borderId="0" xfId="8" applyNumberFormat="1" applyFont="1" applyFill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</cellXfs>
  <cellStyles count="487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zoomScale="85" zoomScaleNormal="85" workbookViewId="0">
      <selection activeCell="F178" sqref="F178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154601</v>
      </c>
      <c r="D9" s="75">
        <f t="shared" si="0"/>
        <v>67824007</v>
      </c>
      <c r="E9" s="75">
        <f t="shared" si="0"/>
        <v>22584428.419999998</v>
      </c>
      <c r="F9" s="75">
        <f t="shared" si="0"/>
        <v>22584428.419999998</v>
      </c>
      <c r="G9" s="75">
        <f t="shared" si="0"/>
        <v>45239578.580000006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0</v>
      </c>
      <c r="D10" s="76">
        <f t="shared" si="1"/>
        <v>49231275.829999998</v>
      </c>
      <c r="E10" s="76">
        <f t="shared" si="1"/>
        <v>19929985.049999997</v>
      </c>
      <c r="F10" s="76">
        <f t="shared" si="1"/>
        <v>19929985.049999997</v>
      </c>
      <c r="G10" s="76">
        <f t="shared" si="1"/>
        <v>29301290.780000001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6209458.5</v>
      </c>
      <c r="F11" s="117">
        <v>6209458.5</v>
      </c>
      <c r="G11" s="76">
        <f>D11-E11</f>
        <v>7680849.0999999996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1738354.65</v>
      </c>
      <c r="F12" s="117">
        <v>1738354.65</v>
      </c>
      <c r="G12" s="76">
        <f t="shared" ref="G12:G17" si="3">D12-E12</f>
        <v>3728822.44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0</v>
      </c>
      <c r="D13" s="76">
        <f t="shared" si="2"/>
        <v>6282203.3300000001</v>
      </c>
      <c r="E13" s="117">
        <v>126481.22</v>
      </c>
      <c r="F13" s="117">
        <v>126481.22</v>
      </c>
      <c r="G13" s="76">
        <f t="shared" si="3"/>
        <v>6155722.1100000003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0</v>
      </c>
      <c r="D14" s="76">
        <f t="shared" si="2"/>
        <v>7074649.0499999998</v>
      </c>
      <c r="E14" s="117">
        <v>4792652.42</v>
      </c>
      <c r="F14" s="117">
        <v>4792652.42</v>
      </c>
      <c r="G14" s="76">
        <f t="shared" si="3"/>
        <v>2281996.63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6293287.6799999997</v>
      </c>
      <c r="F15" s="117">
        <v>6293287.6799999997</v>
      </c>
      <c r="G15" s="76">
        <f t="shared" si="3"/>
        <v>9383651.0800000001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14000</v>
      </c>
      <c r="D18" s="76">
        <f t="shared" si="4"/>
        <v>1920855.57</v>
      </c>
      <c r="E18" s="76">
        <f t="shared" si="4"/>
        <v>231555.30000000002</v>
      </c>
      <c r="F18" s="76">
        <f t="shared" si="4"/>
        <v>231555.30000000002</v>
      </c>
      <c r="G18" s="76">
        <f t="shared" si="4"/>
        <v>1689300.27</v>
      </c>
    </row>
    <row r="19" spans="1:8">
      <c r="A19" s="8" t="s">
        <v>22</v>
      </c>
      <c r="B19" s="117">
        <v>758654.9</v>
      </c>
      <c r="C19" s="117">
        <v>2476</v>
      </c>
      <c r="D19" s="76">
        <f t="shared" ref="D19:D27" si="5">B19+C19</f>
        <v>761130.9</v>
      </c>
      <c r="E19" s="117">
        <v>76876.06</v>
      </c>
      <c r="F19" s="117">
        <v>76876.06</v>
      </c>
      <c r="G19" s="76">
        <f t="shared" ref="G19:G27" si="6">D19-E19</f>
        <v>684254.84000000008</v>
      </c>
      <c r="H19" s="44" t="s">
        <v>162</v>
      </c>
    </row>
    <row r="20" spans="1:8">
      <c r="A20" s="8" t="s">
        <v>23</v>
      </c>
      <c r="B20" s="117">
        <v>91836.35</v>
      </c>
      <c r="C20" s="117">
        <v>0</v>
      </c>
      <c r="D20" s="76">
        <f t="shared" si="5"/>
        <v>91836.35</v>
      </c>
      <c r="E20" s="117">
        <v>12759.38</v>
      </c>
      <c r="F20" s="117">
        <v>12759.38</v>
      </c>
      <c r="G20" s="76">
        <f t="shared" si="6"/>
        <v>79076.97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13500</v>
      </c>
      <c r="D22" s="76">
        <f t="shared" si="5"/>
        <v>351943.75</v>
      </c>
      <c r="E22" s="117">
        <v>31020.41</v>
      </c>
      <c r="F22" s="117">
        <v>31020.41</v>
      </c>
      <c r="G22" s="76">
        <f t="shared" si="6"/>
        <v>320923.34000000003</v>
      </c>
      <c r="H22" s="44" t="s">
        <v>165</v>
      </c>
    </row>
    <row r="23" spans="1:8">
      <c r="A23" s="8" t="s">
        <v>26</v>
      </c>
      <c r="B23" s="117">
        <v>85340.35</v>
      </c>
      <c r="C23" s="117">
        <v>0</v>
      </c>
      <c r="D23" s="76">
        <f t="shared" si="5"/>
        <v>85340.35</v>
      </c>
      <c r="E23" s="117">
        <v>0</v>
      </c>
      <c r="F23" s="117">
        <v>0</v>
      </c>
      <c r="G23" s="76">
        <f t="shared" si="6"/>
        <v>85340.35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105018.81</v>
      </c>
      <c r="F24" s="117">
        <v>105018.81</v>
      </c>
      <c r="G24" s="76">
        <f t="shared" si="6"/>
        <v>316367.46000000002</v>
      </c>
      <c r="H24" s="44" t="s">
        <v>167</v>
      </c>
    </row>
    <row r="25" spans="1:8">
      <c r="A25" s="8" t="s">
        <v>28</v>
      </c>
      <c r="B25" s="117">
        <v>59122.41</v>
      </c>
      <c r="C25" s="117">
        <v>0</v>
      </c>
      <c r="D25" s="76">
        <f t="shared" si="5"/>
        <v>59122.41</v>
      </c>
      <c r="E25" s="117">
        <v>0</v>
      </c>
      <c r="F25" s="117">
        <v>0</v>
      </c>
      <c r="G25" s="76">
        <f t="shared" si="6"/>
        <v>59122.41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-1976</v>
      </c>
      <c r="D27" s="76">
        <f t="shared" si="5"/>
        <v>145095.54</v>
      </c>
      <c r="E27" s="117">
        <v>5880.64</v>
      </c>
      <c r="F27" s="117">
        <v>5880.64</v>
      </c>
      <c r="G27" s="76">
        <f t="shared" si="6"/>
        <v>139214.9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72601</v>
      </c>
      <c r="D28" s="76">
        <f t="shared" si="7"/>
        <v>14997036.600000001</v>
      </c>
      <c r="E28" s="76">
        <f t="shared" si="7"/>
        <v>2216970.52</v>
      </c>
      <c r="F28" s="76">
        <f t="shared" si="7"/>
        <v>2216970.52</v>
      </c>
      <c r="G28" s="76">
        <f t="shared" si="7"/>
        <v>12780066.080000002</v>
      </c>
    </row>
    <row r="29" spans="1:8">
      <c r="A29" s="8" t="s">
        <v>32</v>
      </c>
      <c r="B29" s="117">
        <v>2183833.85</v>
      </c>
      <c r="C29" s="117">
        <v>0</v>
      </c>
      <c r="D29" s="76">
        <f t="shared" ref="D29:D82" si="8">B29+C29</f>
        <v>2183833.85</v>
      </c>
      <c r="E29" s="117">
        <v>636753.69999999995</v>
      </c>
      <c r="F29" s="117">
        <v>636753.69999999995</v>
      </c>
      <c r="G29" s="76">
        <f t="shared" ref="G29:G37" si="9">D29-E29</f>
        <v>1547080.1500000001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85008.960000000006</v>
      </c>
      <c r="D30" s="76">
        <f t="shared" si="8"/>
        <v>1093220.96</v>
      </c>
      <c r="E30" s="117">
        <v>88803</v>
      </c>
      <c r="F30" s="117">
        <v>88803</v>
      </c>
      <c r="G30" s="76">
        <f t="shared" si="9"/>
        <v>1004417.96</v>
      </c>
      <c r="H30" s="45" t="s">
        <v>172</v>
      </c>
    </row>
    <row r="31" spans="1:8">
      <c r="A31" s="8" t="s">
        <v>34</v>
      </c>
      <c r="B31" s="117">
        <v>2799871.07</v>
      </c>
      <c r="C31" s="117">
        <v>43000</v>
      </c>
      <c r="D31" s="76">
        <f t="shared" si="8"/>
        <v>2842871.07</v>
      </c>
      <c r="E31" s="117">
        <v>477440.95</v>
      </c>
      <c r="F31" s="117">
        <v>477440.95</v>
      </c>
      <c r="G31" s="76">
        <f t="shared" si="9"/>
        <v>2365430.1199999996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-68864.02</v>
      </c>
      <c r="D33" s="76">
        <f t="shared" si="8"/>
        <v>4693436.4600000009</v>
      </c>
      <c r="E33" s="117">
        <v>409749.46</v>
      </c>
      <c r="F33" s="117">
        <v>409749.46</v>
      </c>
      <c r="G33" s="76">
        <f t="shared" si="9"/>
        <v>4283687.0000000009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0</v>
      </c>
      <c r="F34" s="117">
        <v>0</v>
      </c>
      <c r="G34" s="76">
        <f t="shared" si="9"/>
        <v>230499.85</v>
      </c>
      <c r="H34" s="45" t="s">
        <v>176</v>
      </c>
    </row>
    <row r="35" spans="1:8">
      <c r="A35" s="8" t="s">
        <v>38</v>
      </c>
      <c r="B35" s="117">
        <v>19539.14</v>
      </c>
      <c r="C35" s="117">
        <v>0</v>
      </c>
      <c r="D35" s="76">
        <f t="shared" si="8"/>
        <v>19539.14</v>
      </c>
      <c r="E35" s="117">
        <v>0</v>
      </c>
      <c r="F35" s="117">
        <v>0</v>
      </c>
      <c r="G35" s="76">
        <f t="shared" si="9"/>
        <v>19539.14</v>
      </c>
      <c r="H35" s="45" t="s">
        <v>177</v>
      </c>
    </row>
    <row r="36" spans="1:8">
      <c r="A36" s="8" t="s">
        <v>39</v>
      </c>
      <c r="B36" s="117">
        <v>503941</v>
      </c>
      <c r="C36" s="117">
        <v>13456.06</v>
      </c>
      <c r="D36" s="76">
        <f t="shared" si="8"/>
        <v>517397.06</v>
      </c>
      <c r="E36" s="117">
        <v>15336</v>
      </c>
      <c r="F36" s="117">
        <v>15336</v>
      </c>
      <c r="G36" s="76">
        <f t="shared" si="9"/>
        <v>502061.06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0</v>
      </c>
      <c r="D37" s="76">
        <f t="shared" si="8"/>
        <v>3066238.21</v>
      </c>
      <c r="E37" s="117">
        <v>588887.41</v>
      </c>
      <c r="F37" s="117">
        <v>588887.41</v>
      </c>
      <c r="G37" s="76">
        <f t="shared" si="9"/>
        <v>2477350.7999999998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0</v>
      </c>
      <c r="D38" s="76">
        <f t="shared" si="10"/>
        <v>1546839</v>
      </c>
      <c r="E38" s="76">
        <f t="shared" si="10"/>
        <v>205917.55</v>
      </c>
      <c r="F38" s="76">
        <f t="shared" si="10"/>
        <v>205917.55</v>
      </c>
      <c r="G38" s="76">
        <f t="shared" si="10"/>
        <v>1340921.45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0</v>
      </c>
      <c r="D42" s="76">
        <f t="shared" si="8"/>
        <v>1546839</v>
      </c>
      <c r="E42" s="117">
        <v>205917.55</v>
      </c>
      <c r="F42" s="117">
        <v>205917.55</v>
      </c>
      <c r="G42" s="76">
        <f t="shared" si="11"/>
        <v>1340921.45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68000</v>
      </c>
      <c r="D48" s="76">
        <f t="shared" si="12"/>
        <v>128000</v>
      </c>
      <c r="E48" s="76">
        <f t="shared" si="12"/>
        <v>0</v>
      </c>
      <c r="F48" s="76">
        <f t="shared" si="12"/>
        <v>0</v>
      </c>
      <c r="G48" s="76">
        <f t="shared" si="12"/>
        <v>128000</v>
      </c>
    </row>
    <row r="49" spans="1:8">
      <c r="A49" s="8" t="s">
        <v>52</v>
      </c>
      <c r="B49" s="117">
        <v>0</v>
      </c>
      <c r="C49" s="117">
        <v>25000</v>
      </c>
      <c r="D49" s="76">
        <f t="shared" si="8"/>
        <v>25000</v>
      </c>
      <c r="E49" s="117">
        <v>0</v>
      </c>
      <c r="F49" s="117">
        <v>0</v>
      </c>
      <c r="G49" s="76">
        <f t="shared" ref="G49:G57" si="13">D49-E49</f>
        <v>25000</v>
      </c>
      <c r="H49" s="48" t="s">
        <v>187</v>
      </c>
    </row>
    <row r="50" spans="1:8">
      <c r="A50" s="8" t="s">
        <v>53</v>
      </c>
      <c r="B50" s="76">
        <v>0</v>
      </c>
      <c r="C50" s="76">
        <v>0</v>
      </c>
      <c r="D50" s="76">
        <f t="shared" si="8"/>
        <v>0</v>
      </c>
      <c r="E50" s="76">
        <v>0</v>
      </c>
      <c r="F50" s="76">
        <v>0</v>
      </c>
      <c r="G50" s="76">
        <f t="shared" si="13"/>
        <v>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76">
        <v>0</v>
      </c>
      <c r="C52" s="76">
        <v>0</v>
      </c>
      <c r="D52" s="76">
        <f t="shared" si="8"/>
        <v>0</v>
      </c>
      <c r="E52" s="76">
        <v>0</v>
      </c>
      <c r="F52" s="76">
        <v>0</v>
      </c>
      <c r="G52" s="76">
        <f t="shared" si="13"/>
        <v>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43000</v>
      </c>
      <c r="D54" s="76">
        <f t="shared" si="8"/>
        <v>103000</v>
      </c>
      <c r="E54" s="117">
        <v>0</v>
      </c>
      <c r="F54" s="117">
        <v>0</v>
      </c>
      <c r="G54" s="76">
        <f t="shared" si="13"/>
        <v>103000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979006.41</v>
      </c>
      <c r="D84" s="75">
        <f t="shared" si="22"/>
        <v>51997107.409999996</v>
      </c>
      <c r="E84" s="75">
        <f t="shared" si="22"/>
        <v>917951.41</v>
      </c>
      <c r="F84" s="75">
        <f t="shared" si="22"/>
        <v>917951.41</v>
      </c>
      <c r="G84" s="75">
        <f t="shared" si="22"/>
        <v>51079156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0</v>
      </c>
      <c r="F85" s="76">
        <f t="shared" si="23"/>
        <v>0</v>
      </c>
      <c r="G85" s="76">
        <f t="shared" si="23"/>
        <v>44961143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0</v>
      </c>
      <c r="F86" s="117">
        <v>0</v>
      </c>
      <c r="G86" s="76">
        <f t="shared" ref="G86:G92" si="25">D86-E86</f>
        <v>14433530.140000001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0</v>
      </c>
      <c r="F87" s="117">
        <v>0</v>
      </c>
      <c r="G87" s="76">
        <f t="shared" si="25"/>
        <v>3106759.19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0</v>
      </c>
      <c r="F88" s="117">
        <v>0</v>
      </c>
      <c r="G88" s="76">
        <f t="shared" si="25"/>
        <v>5182798.79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0</v>
      </c>
      <c r="F89" s="117">
        <v>0</v>
      </c>
      <c r="G89" s="76">
        <f t="shared" si="25"/>
        <v>3699565.05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0</v>
      </c>
      <c r="F90" s="117">
        <v>0</v>
      </c>
      <c r="G90" s="76">
        <f t="shared" si="25"/>
        <v>18538489.829999998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0</v>
      </c>
      <c r="F93" s="76">
        <f t="shared" si="26"/>
        <v>0</v>
      </c>
      <c r="G93" s="76">
        <f t="shared" si="26"/>
        <v>328343.13000000006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0</v>
      </c>
      <c r="D95" s="76">
        <f t="shared" si="27"/>
        <v>35836.35</v>
      </c>
      <c r="E95" s="117">
        <v>0</v>
      </c>
      <c r="F95" s="117">
        <v>0</v>
      </c>
      <c r="G95" s="76">
        <f t="shared" si="28"/>
        <v>35836.35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0</v>
      </c>
      <c r="D97" s="76">
        <f t="shared" si="27"/>
        <v>69090.350000000006</v>
      </c>
      <c r="E97" s="117">
        <v>0</v>
      </c>
      <c r="F97" s="117">
        <v>0</v>
      </c>
      <c r="G97" s="76">
        <f t="shared" si="28"/>
        <v>69090.350000000006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0</v>
      </c>
      <c r="F100" s="117">
        <v>0</v>
      </c>
      <c r="G100" s="76">
        <f t="shared" si="28"/>
        <v>16920.09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0</v>
      </c>
      <c r="F102" s="117">
        <v>0</v>
      </c>
      <c r="G102" s="76">
        <f t="shared" si="28"/>
        <v>49304.21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0</v>
      </c>
      <c r="D103" s="76">
        <f t="shared" si="29"/>
        <v>5728614.8700000001</v>
      </c>
      <c r="E103" s="76">
        <f t="shared" si="29"/>
        <v>0</v>
      </c>
      <c r="F103" s="76">
        <f t="shared" si="29"/>
        <v>0</v>
      </c>
      <c r="G103" s="76">
        <f t="shared" si="29"/>
        <v>5728614.8700000001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0</v>
      </c>
      <c r="F104" s="117">
        <v>0</v>
      </c>
      <c r="G104" s="76">
        <f t="shared" ref="G104:G112" si="31">D104-E104</f>
        <v>635817.53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0</v>
      </c>
      <c r="D106" s="76">
        <f t="shared" si="30"/>
        <v>3799734.71</v>
      </c>
      <c r="E106" s="117">
        <v>0</v>
      </c>
      <c r="F106" s="117">
        <v>0</v>
      </c>
      <c r="G106" s="76">
        <f t="shared" si="31"/>
        <v>3799734.71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0</v>
      </c>
      <c r="F107" s="117">
        <v>0</v>
      </c>
      <c r="G107" s="76">
        <f t="shared" si="31"/>
        <v>8471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0</v>
      </c>
      <c r="F108" s="117">
        <v>0</v>
      </c>
      <c r="G108" s="76">
        <f t="shared" si="31"/>
        <v>876664.96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0</v>
      </c>
      <c r="D110" s="76">
        <f t="shared" si="30"/>
        <v>191585.96</v>
      </c>
      <c r="E110" s="117">
        <v>0</v>
      </c>
      <c r="F110" s="117">
        <v>0</v>
      </c>
      <c r="G110" s="76">
        <f t="shared" si="31"/>
        <v>191585.96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0</v>
      </c>
      <c r="F111" s="117">
        <v>0</v>
      </c>
      <c r="G111" s="76">
        <f t="shared" si="31"/>
        <v>27220.65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979006.41</v>
      </c>
      <c r="D133" s="76">
        <f t="shared" si="38"/>
        <v>979006.41</v>
      </c>
      <c r="E133" s="76">
        <f t="shared" si="38"/>
        <v>917951.41</v>
      </c>
      <c r="F133" s="76">
        <f t="shared" si="38"/>
        <v>917951.41</v>
      </c>
      <c r="G133" s="76">
        <f t="shared" si="38"/>
        <v>61055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979006.41</v>
      </c>
      <c r="D135" s="76">
        <f t="shared" si="39"/>
        <v>979006.41</v>
      </c>
      <c r="E135" s="117">
        <v>917951.41</v>
      </c>
      <c r="F135" s="117">
        <v>917951.41</v>
      </c>
      <c r="G135" s="76">
        <f t="shared" si="40"/>
        <v>61055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1133607.4100000001</v>
      </c>
      <c r="D159" s="75">
        <f t="shared" si="47"/>
        <v>119821114.41</v>
      </c>
      <c r="E159" s="75">
        <f t="shared" si="47"/>
        <v>23502379.829999998</v>
      </c>
      <c r="F159" s="75">
        <f t="shared" si="47"/>
        <v>23502379.829999998</v>
      </c>
      <c r="G159" s="75">
        <f t="shared" si="47"/>
        <v>96318734.580000013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7">
      <c r="A161" s="118" t="s">
        <v>336</v>
      </c>
    </row>
    <row r="168" spans="1:7">
      <c r="A168" s="127" t="s">
        <v>342</v>
      </c>
      <c r="B168" s="127"/>
      <c r="C168" s="128"/>
      <c r="D168" s="128"/>
      <c r="E168" s="125" t="s">
        <v>343</v>
      </c>
      <c r="F168" s="125"/>
      <c r="G168" s="125"/>
    </row>
    <row r="169" spans="1:7">
      <c r="A169" s="127" t="s">
        <v>344</v>
      </c>
      <c r="B169" s="127"/>
      <c r="C169" s="128"/>
      <c r="D169" s="128"/>
      <c r="E169" s="126" t="s">
        <v>345</v>
      </c>
      <c r="F169" s="126"/>
      <c r="G169" s="126"/>
    </row>
    <row r="170" spans="1:7">
      <c r="A170" s="128"/>
      <c r="B170" s="128"/>
      <c r="C170" s="128"/>
      <c r="D170" s="128"/>
      <c r="E170" s="126"/>
      <c r="F170" s="126"/>
      <c r="G170" s="126"/>
    </row>
  </sheetData>
  <mergeCells count="13">
    <mergeCell ref="A169:B169"/>
    <mergeCell ref="E169:G170"/>
    <mergeCell ref="A168:B168"/>
    <mergeCell ref="E168:G168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zoomScaleNormal="100" workbookViewId="0">
      <selection activeCell="J33" sqref="J3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154601</v>
      </c>
      <c r="D9" s="78">
        <f t="shared" si="0"/>
        <v>67824007</v>
      </c>
      <c r="E9" s="78">
        <f t="shared" si="0"/>
        <v>22584428.419999998</v>
      </c>
      <c r="F9" s="78">
        <f t="shared" si="0"/>
        <v>22584428.419999998</v>
      </c>
      <c r="G9" s="78">
        <f t="shared" si="0"/>
        <v>45239578.580000006</v>
      </c>
    </row>
    <row r="10" spans="1:7">
      <c r="A10" s="119" t="s">
        <v>337</v>
      </c>
      <c r="B10" s="120">
        <v>6207845.2599999998</v>
      </c>
      <c r="C10" s="120">
        <v>0</v>
      </c>
      <c r="D10" s="79">
        <f>B10+C10</f>
        <v>6207845.2599999998</v>
      </c>
      <c r="E10" s="120">
        <v>2086629.91</v>
      </c>
      <c r="F10" s="120">
        <v>2086629.91</v>
      </c>
      <c r="G10" s="79">
        <f>D10-E10</f>
        <v>4121215.3499999996</v>
      </c>
    </row>
    <row r="11" spans="1:7">
      <c r="A11" s="119" t="s">
        <v>338</v>
      </c>
      <c r="B11" s="120">
        <v>4397676.21</v>
      </c>
      <c r="C11" s="120">
        <v>125000</v>
      </c>
      <c r="D11" s="79">
        <f t="shared" ref="D11:D17" si="1">B11+C11</f>
        <v>4522676.21</v>
      </c>
      <c r="E11" s="120">
        <v>1204752.3700000001</v>
      </c>
      <c r="F11" s="120">
        <v>1204752.3700000001</v>
      </c>
      <c r="G11" s="79">
        <f t="shared" ref="G11:G17" si="2">D11-E11</f>
        <v>3317923.8399999999</v>
      </c>
    </row>
    <row r="12" spans="1:7">
      <c r="A12" s="119" t="s">
        <v>339</v>
      </c>
      <c r="B12" s="120">
        <v>21789855.899999999</v>
      </c>
      <c r="C12" s="120">
        <v>29601</v>
      </c>
      <c r="D12" s="79">
        <f t="shared" si="1"/>
        <v>21819456.899999999</v>
      </c>
      <c r="E12" s="120">
        <v>6083498.7000000002</v>
      </c>
      <c r="F12" s="120">
        <v>6083498.7000000002</v>
      </c>
      <c r="G12" s="79">
        <f t="shared" si="2"/>
        <v>15735958.199999999</v>
      </c>
    </row>
    <row r="13" spans="1:7">
      <c r="A13" s="119" t="s">
        <v>340</v>
      </c>
      <c r="B13" s="120">
        <v>34634186.520000003</v>
      </c>
      <c r="C13" s="120">
        <v>0</v>
      </c>
      <c r="D13" s="79">
        <f t="shared" si="1"/>
        <v>34634186.520000003</v>
      </c>
      <c r="E13" s="120">
        <v>12907050.85</v>
      </c>
      <c r="F13" s="120">
        <v>12907050.85</v>
      </c>
      <c r="G13" s="79">
        <f t="shared" si="2"/>
        <v>21727135.670000002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302496.59000000003</v>
      </c>
      <c r="F14" s="120">
        <v>302496.59000000003</v>
      </c>
      <c r="G14" s="79">
        <f t="shared" si="2"/>
        <v>337345.51999999996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979006.41</v>
      </c>
      <c r="D19" s="81">
        <f t="shared" si="3"/>
        <v>51997107.410000004</v>
      </c>
      <c r="E19" s="81">
        <f t="shared" si="3"/>
        <v>917951.41</v>
      </c>
      <c r="F19" s="81">
        <f t="shared" si="3"/>
        <v>917951.41</v>
      </c>
      <c r="G19" s="81">
        <f t="shared" si="3"/>
        <v>51079156</v>
      </c>
    </row>
    <row r="20" spans="1:7">
      <c r="A20" s="119" t="s">
        <v>337</v>
      </c>
      <c r="B20" s="120">
        <v>3770254.96</v>
      </c>
      <c r="C20" s="120">
        <v>0</v>
      </c>
      <c r="D20" s="79">
        <f t="shared" ref="D20:D28" si="4">B20+C20</f>
        <v>3770254.96</v>
      </c>
      <c r="E20" s="120">
        <v>0</v>
      </c>
      <c r="F20" s="120">
        <v>0</v>
      </c>
      <c r="G20" s="79">
        <f t="shared" ref="G20:G28" si="5">D20-E20</f>
        <v>3770254.96</v>
      </c>
    </row>
    <row r="21" spans="1:7">
      <c r="A21" s="119" t="s">
        <v>338</v>
      </c>
      <c r="B21" s="120">
        <v>3052201.88</v>
      </c>
      <c r="C21" s="120">
        <v>0</v>
      </c>
      <c r="D21" s="79">
        <f t="shared" si="4"/>
        <v>3052201.88</v>
      </c>
      <c r="E21" s="120">
        <v>0</v>
      </c>
      <c r="F21" s="120">
        <v>0</v>
      </c>
      <c r="G21" s="79">
        <f t="shared" si="5"/>
        <v>3052201.88</v>
      </c>
    </row>
    <row r="22" spans="1:7">
      <c r="A22" s="119" t="s">
        <v>339</v>
      </c>
      <c r="B22" s="120">
        <v>12943100.140000001</v>
      </c>
      <c r="C22" s="120">
        <v>979006.41</v>
      </c>
      <c r="D22" s="79">
        <f t="shared" si="4"/>
        <v>13922106.550000001</v>
      </c>
      <c r="E22" s="120">
        <v>917951.41</v>
      </c>
      <c r="F22" s="120">
        <v>917951.41</v>
      </c>
      <c r="G22" s="79">
        <f t="shared" si="5"/>
        <v>13004155.140000001</v>
      </c>
    </row>
    <row r="23" spans="1:7">
      <c r="A23" s="119" t="s">
        <v>340</v>
      </c>
      <c r="B23" s="120">
        <v>30616983.449999999</v>
      </c>
      <c r="C23" s="120">
        <v>0</v>
      </c>
      <c r="D23" s="79">
        <f t="shared" si="4"/>
        <v>30616983.449999999</v>
      </c>
      <c r="E23" s="120">
        <v>0</v>
      </c>
      <c r="F23" s="120">
        <v>0</v>
      </c>
      <c r="G23" s="79">
        <f t="shared" si="5"/>
        <v>30616983.449999999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0</v>
      </c>
      <c r="F24" s="120">
        <v>0</v>
      </c>
      <c r="G24" s="79">
        <f t="shared" si="5"/>
        <v>635560.56999999995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1133607.4100000001</v>
      </c>
      <c r="D29" s="81">
        <f>B29+C29</f>
        <v>119821114.41</v>
      </c>
      <c r="E29" s="81">
        <f t="shared" si="6"/>
        <v>23502379.829999998</v>
      </c>
      <c r="F29" s="81">
        <f t="shared" si="6"/>
        <v>23502379.829999998</v>
      </c>
      <c r="G29" s="81">
        <f>D29-E29</f>
        <v>96318734.579999998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9" spans="1:7">
      <c r="A39" s="127" t="s">
        <v>342</v>
      </c>
      <c r="B39" s="127"/>
      <c r="C39" s="129"/>
      <c r="D39" s="129"/>
      <c r="E39" s="125" t="s">
        <v>343</v>
      </c>
      <c r="F39" s="125"/>
      <c r="G39" s="125"/>
    </row>
    <row r="40" spans="1:7">
      <c r="A40" s="127" t="s">
        <v>344</v>
      </c>
      <c r="B40" s="127"/>
      <c r="C40" s="129"/>
      <c r="D40" s="129"/>
      <c r="E40" s="126" t="s">
        <v>345</v>
      </c>
      <c r="F40" s="126"/>
      <c r="G40" s="126"/>
    </row>
    <row r="41" spans="1:7">
      <c r="A41" s="129"/>
      <c r="B41" s="129"/>
      <c r="C41" s="129"/>
      <c r="D41" s="129"/>
      <c r="E41" s="126"/>
      <c r="F41" s="126"/>
      <c r="G41" s="126"/>
    </row>
  </sheetData>
  <mergeCells count="13">
    <mergeCell ref="A40:B40"/>
    <mergeCell ref="E40:G41"/>
    <mergeCell ref="A39:B39"/>
    <mergeCell ref="E39:G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7"/>
  <sheetViews>
    <sheetView topLeftCell="A58" zoomScaleNormal="100" workbookViewId="0">
      <selection activeCell="I82" sqref="I82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154601</v>
      </c>
      <c r="D9" s="82">
        <f t="shared" si="0"/>
        <v>67824007</v>
      </c>
      <c r="E9" s="82">
        <f t="shared" si="0"/>
        <v>22584428.419999998</v>
      </c>
      <c r="F9" s="82">
        <f t="shared" si="0"/>
        <v>22584428.419999998</v>
      </c>
      <c r="G9" s="82">
        <f t="shared" si="0"/>
        <v>45239578.580000006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302496.59000000003</v>
      </c>
      <c r="F10" s="83">
        <f t="shared" si="1"/>
        <v>302496.59000000003</v>
      </c>
      <c r="G10" s="83">
        <f t="shared" si="1"/>
        <v>337345.51999999996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302496.59000000003</v>
      </c>
      <c r="F13" s="122">
        <v>302496.59000000003</v>
      </c>
      <c r="G13" s="83">
        <f t="shared" si="3"/>
        <v>337345.51999999996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154601</v>
      </c>
      <c r="D19" s="83">
        <f t="shared" si="4"/>
        <v>67184164.890000001</v>
      </c>
      <c r="E19" s="83">
        <f t="shared" si="4"/>
        <v>22281931.829999998</v>
      </c>
      <c r="F19" s="83">
        <f t="shared" si="4"/>
        <v>22281931.829999998</v>
      </c>
      <c r="G19" s="83">
        <f t="shared" si="4"/>
        <v>44902233.060000002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154601</v>
      </c>
      <c r="D24" s="83">
        <f t="shared" si="5"/>
        <v>67184164.890000001</v>
      </c>
      <c r="E24" s="122">
        <v>22281931.829999998</v>
      </c>
      <c r="F24" s="122">
        <v>22281931.829999998</v>
      </c>
      <c r="G24" s="83">
        <f t="shared" si="6"/>
        <v>44902233.060000002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979006.41</v>
      </c>
      <c r="D43" s="84">
        <f t="shared" si="13"/>
        <v>51997107.409999996</v>
      </c>
      <c r="E43" s="84">
        <f t="shared" si="13"/>
        <v>917951.41</v>
      </c>
      <c r="F43" s="84">
        <f t="shared" si="13"/>
        <v>917951.41</v>
      </c>
      <c r="G43" s="84">
        <f t="shared" si="13"/>
        <v>51079156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0</v>
      </c>
      <c r="F44" s="83">
        <f t="shared" si="14"/>
        <v>0</v>
      </c>
      <c r="G44" s="83">
        <f t="shared" si="14"/>
        <v>635560.56999999995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0</v>
      </c>
      <c r="F47" s="122">
        <v>0</v>
      </c>
      <c r="G47" s="83">
        <f t="shared" si="16"/>
        <v>635560.56999999995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979006.41</v>
      </c>
      <c r="D53" s="83">
        <f t="shared" si="17"/>
        <v>51361546.839999996</v>
      </c>
      <c r="E53" s="83">
        <f t="shared" si="17"/>
        <v>917951.41</v>
      </c>
      <c r="F53" s="83">
        <f t="shared" si="17"/>
        <v>917951.41</v>
      </c>
      <c r="G53" s="83">
        <f t="shared" si="17"/>
        <v>50443595.43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979006.41</v>
      </c>
      <c r="D58" s="83">
        <f t="shared" si="18"/>
        <v>51361546.839999996</v>
      </c>
      <c r="E58" s="122">
        <v>917951.41</v>
      </c>
      <c r="F58" s="122">
        <v>917951.41</v>
      </c>
      <c r="G58" s="83">
        <f t="shared" si="19"/>
        <v>50443595.43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1133607.4100000001</v>
      </c>
      <c r="D77" s="84">
        <f t="shared" si="26"/>
        <v>119821114.41</v>
      </c>
      <c r="E77" s="84">
        <f t="shared" si="26"/>
        <v>23502379.829999998</v>
      </c>
      <c r="F77" s="84">
        <f t="shared" si="26"/>
        <v>23502379.829999998</v>
      </c>
      <c r="G77" s="84">
        <f t="shared" si="26"/>
        <v>96318734.580000013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  <row r="85" spans="1:7">
      <c r="A85" s="127" t="s">
        <v>342</v>
      </c>
      <c r="B85" s="127"/>
      <c r="C85" s="130"/>
      <c r="D85" s="130"/>
      <c r="E85" s="125" t="s">
        <v>343</v>
      </c>
      <c r="F85" s="125"/>
      <c r="G85" s="125"/>
    </row>
    <row r="86" spans="1:7">
      <c r="A86" s="127" t="s">
        <v>344</v>
      </c>
      <c r="B86" s="127"/>
      <c r="C86" s="130"/>
      <c r="D86" s="130"/>
      <c r="E86" s="126" t="s">
        <v>345</v>
      </c>
      <c r="F86" s="126"/>
      <c r="G86" s="126"/>
    </row>
    <row r="87" spans="1:7">
      <c r="A87" s="130"/>
      <c r="B87" s="130"/>
      <c r="C87" s="130"/>
      <c r="D87" s="130"/>
      <c r="E87" s="126"/>
      <c r="F87" s="126"/>
      <c r="G87" s="126"/>
    </row>
  </sheetData>
  <mergeCells count="13">
    <mergeCell ref="A86:B86"/>
    <mergeCell ref="E86:G87"/>
    <mergeCell ref="A85:B85"/>
    <mergeCell ref="E85:G85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tabSelected="1" topLeftCell="A28" zoomScaleNormal="100" workbookViewId="0">
      <selection activeCell="D51" sqref="D5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0</v>
      </c>
      <c r="D9" s="87">
        <f t="shared" si="0"/>
        <v>49231275.829999998</v>
      </c>
      <c r="E9" s="87">
        <f t="shared" si="0"/>
        <v>19929985.050000001</v>
      </c>
      <c r="F9" s="87">
        <f t="shared" si="0"/>
        <v>19929985.050000001</v>
      </c>
      <c r="G9" s="87">
        <f t="shared" si="0"/>
        <v>29301290.779999997</v>
      </c>
    </row>
    <row r="10" spans="1:7">
      <c r="A10" s="35" t="s">
        <v>143</v>
      </c>
      <c r="B10" s="124">
        <v>49231275.829999998</v>
      </c>
      <c r="C10" s="124">
        <v>0</v>
      </c>
      <c r="D10" s="88">
        <f>B10+C10</f>
        <v>49231275.829999998</v>
      </c>
      <c r="E10" s="124">
        <v>19929985.050000001</v>
      </c>
      <c r="F10" s="124">
        <v>19929985.050000001</v>
      </c>
      <c r="G10" s="88">
        <f>D10-E10</f>
        <v>29301290.779999997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0</v>
      </c>
      <c r="F21" s="87">
        <f t="shared" si="3"/>
        <v>0</v>
      </c>
      <c r="G21" s="87">
        <f t="shared" si="3"/>
        <v>44961143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0</v>
      </c>
      <c r="F22" s="124">
        <v>0</v>
      </c>
      <c r="G22" s="88">
        <f>D22-E22</f>
        <v>44961143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0</v>
      </c>
      <c r="D33" s="87">
        <f t="shared" si="6"/>
        <v>94192418.829999998</v>
      </c>
      <c r="E33" s="87">
        <f t="shared" si="6"/>
        <v>19929985.050000001</v>
      </c>
      <c r="F33" s="87">
        <f t="shared" si="6"/>
        <v>19929985.050000001</v>
      </c>
      <c r="G33" s="87">
        <f t="shared" si="6"/>
        <v>74262433.780000001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  <row r="42" spans="1:7">
      <c r="A42" s="127" t="s">
        <v>342</v>
      </c>
      <c r="B42" s="127"/>
      <c r="C42" s="131"/>
      <c r="D42" s="131"/>
      <c r="E42" s="125" t="s">
        <v>343</v>
      </c>
      <c r="F42" s="125"/>
      <c r="G42" s="125"/>
    </row>
    <row r="43" spans="1:7">
      <c r="A43" s="127" t="s">
        <v>344</v>
      </c>
      <c r="B43" s="127"/>
      <c r="C43" s="131"/>
      <c r="D43" s="131"/>
      <c r="E43" s="126" t="s">
        <v>345</v>
      </c>
      <c r="F43" s="126"/>
      <c r="G43" s="126"/>
    </row>
    <row r="44" spans="1:7">
      <c r="A44" s="131"/>
      <c r="B44" s="131"/>
      <c r="C44" s="131"/>
      <c r="D44" s="131"/>
      <c r="E44" s="126"/>
      <c r="F44" s="126"/>
      <c r="G44" s="126"/>
    </row>
  </sheetData>
  <mergeCells count="13">
    <mergeCell ref="A43:B43"/>
    <mergeCell ref="E43:G44"/>
    <mergeCell ref="A42:B42"/>
    <mergeCell ref="E42:G42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2025-04-25T22:46:12Z</cp:lastPrinted>
  <dcterms:created xsi:type="dcterms:W3CDTF">2018-11-21T18:09:30Z</dcterms:created>
  <dcterms:modified xsi:type="dcterms:W3CDTF">2025-04-25T22:46:39Z</dcterms:modified>
</cp:coreProperties>
</file>