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8_{28A17737-3788-4787-BEE9-302D10090E13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G35" i="1" l="1"/>
  <c r="G34" i="1"/>
  <c r="D35" i="1"/>
  <c r="D34" i="1"/>
  <c r="D12" i="1"/>
  <c r="D13" i="1"/>
  <c r="D11" i="1"/>
  <c r="G12" i="1"/>
  <c r="G13" i="1"/>
  <c r="G11" i="1"/>
  <c r="C21" i="1" l="1"/>
  <c r="D21" i="1"/>
  <c r="E21" i="1"/>
  <c r="F21" i="1"/>
  <c r="G21" i="1"/>
  <c r="B21" i="1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<sst xmlns="http://schemas.openxmlformats.org/spreadsheetml/2006/main" count="68" uniqueCount="45">
  <si>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</si>
  <si>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</si>
  <si>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</si>
  <si>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</si>
  <si>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</si>
  <si>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</si>
  <si>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</si>
  <si>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</si>
  <si>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</si>
  <si>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</si>
  <si>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</si>
  <si>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</si>
  <si>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</si>
  <si>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</si>
  <si>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</si>
  <si>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</si>
  <si>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</si>
  <si>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</si>
  <si>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</si>
  <si>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</si>
  <si>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</si>
  <si>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</si>
  <si>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</si>
  <si>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</si>
  <si>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</si>
  <si>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</si>
  <si>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</si>
  <si>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</si>
  <si>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</si>
  <si>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</si>
  <si>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</si>
  <si>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</si>
  <si>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</si>
  <si>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</si>
  <si>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</si>
  <si>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</si>
  <si>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</si>
  <si>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</si>
  <si>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</si>
  <si>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</si>
  <si>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</si>
  <si>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</si>
  <si>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</si>
  <si>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</si>
  <si>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 xml:space="preserve">Universidad Tecnológica del Norte de Guanajuato
Estado Analítico de Ingresos
Del 01 Enero al 31 de Marzo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</si>
</sst>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12" fillId="0" borderId="0" xfId="1" applyFont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5"/>
  <sheetViews>
    <sheetView showGridLines="0" tabSelected="1" topLeftCell="A16" zoomScale="115" zoomScaleNormal="115" workbookViewId="0">
      <selection activeCell="K36" sqref="K36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66" t="s">
        <v>44</v>
      </c>
      <c r="B1" s="67"/>
      <c r="C1" s="67"/>
      <c r="D1" s="67"/>
      <c r="E1" s="67"/>
      <c r="F1" s="67"/>
      <c r="G1" s="68"/>
    </row>
    <row r="2" spans="1:8" s="3" customFormat="1" x14ac:dyDescent="0.25">
      <c r="A2" s="2"/>
      <c r="B2" s="69" t="s">
        <v>0</v>
      </c>
      <c r="C2" s="70"/>
      <c r="D2" s="70"/>
      <c r="E2" s="70"/>
      <c r="F2" s="71"/>
      <c r="G2" s="72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3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59">
        <v>16296093</v>
      </c>
      <c r="C11" s="61">
        <v>8994791.6699999999</v>
      </c>
      <c r="D11" s="53">
        <f>B11+C11</f>
        <v>25290884.670000002</v>
      </c>
      <c r="E11" s="62">
        <v>2564217.6800000002</v>
      </c>
      <c r="F11" s="62">
        <v>2564217.6800000002</v>
      </c>
      <c r="G11" s="47">
        <f>F11-B11</f>
        <v>-13731875.32</v>
      </c>
    </row>
    <row r="12" spans="1:8" ht="22.5" x14ac:dyDescent="0.25">
      <c r="A12" s="12" t="s">
        <v>21</v>
      </c>
      <c r="B12" s="59">
        <v>51018101</v>
      </c>
      <c r="C12" s="61">
        <v>0</v>
      </c>
      <c r="D12" s="54">
        <f t="shared" ref="D12:D13" si="0">B12+C12</f>
        <v>51018101</v>
      </c>
      <c r="E12" s="62">
        <v>20007240</v>
      </c>
      <c r="F12" s="62">
        <v>20007240</v>
      </c>
      <c r="G12" s="54">
        <f t="shared" ref="G12:G13" si="1">F12-B12</f>
        <v>-31010861</v>
      </c>
    </row>
    <row r="13" spans="1:8" ht="22.5" x14ac:dyDescent="0.25">
      <c r="A13" s="12" t="s">
        <v>22</v>
      </c>
      <c r="B13" s="59">
        <v>53563662.259999998</v>
      </c>
      <c r="C13" s="61">
        <v>200000</v>
      </c>
      <c r="D13" s="54">
        <f t="shared" si="0"/>
        <v>53763662.259999998</v>
      </c>
      <c r="E13" s="62">
        <v>22525926.25</v>
      </c>
      <c r="F13" s="62">
        <v>22317031.780000001</v>
      </c>
      <c r="G13" s="54">
        <f t="shared" si="1"/>
        <v>-31246630.479999997</v>
      </c>
    </row>
    <row r="14" spans="1:8" x14ac:dyDescent="0.25">
      <c r="A14" s="12" t="s">
        <v>23</v>
      </c>
      <c r="B14" s="57">
        <v>0</v>
      </c>
      <c r="C14" s="57">
        <v>0</v>
      </c>
      <c r="D14" s="45">
        <v>0</v>
      </c>
      <c r="E14" s="58">
        <v>0</v>
      </c>
      <c r="F14" s="58">
        <v>0</v>
      </c>
      <c r="G14" s="45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120877856.25999999</v>
      </c>
      <c r="C16" s="19">
        <f t="shared" ref="C16:G16" si="2">SUM(C5:C15)</f>
        <v>9194791.6699999999</v>
      </c>
      <c r="D16" s="19">
        <f t="shared" si="2"/>
        <v>130072647.93000001</v>
      </c>
      <c r="E16" s="19">
        <f t="shared" si="2"/>
        <v>45097383.93</v>
      </c>
      <c r="F16" s="19">
        <f t="shared" si="2"/>
        <v>44888489.460000001</v>
      </c>
      <c r="G16" s="19">
        <f t="shared" si="2"/>
        <v>-75989366.799999997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49"/>
    </row>
    <row r="18" spans="1:7" ht="10.5" customHeight="1" x14ac:dyDescent="0.25">
      <c r="A18" s="26"/>
      <c r="B18" s="69" t="s">
        <v>0</v>
      </c>
      <c r="C18" s="70"/>
      <c r="D18" s="70"/>
      <c r="E18" s="70"/>
      <c r="F18" s="71"/>
      <c r="G18" s="72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73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51018101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20007240</v>
      </c>
      <c r="F21" s="30">
        <f t="shared" si="3"/>
        <v>20007240</v>
      </c>
      <c r="G21" s="30">
        <f t="shared" si="3"/>
        <v>-31010861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62">
        <v>51018101</v>
      </c>
      <c r="C28" s="32">
        <v>0</v>
      </c>
      <c r="D28" s="32">
        <v>0</v>
      </c>
      <c r="E28" s="62">
        <v>20007240</v>
      </c>
      <c r="F28" s="62">
        <v>20007240</v>
      </c>
      <c r="G28" s="32">
        <f>F28-B28</f>
        <v>-31010861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69859755.25999999</v>
      </c>
      <c r="C31" s="34">
        <f t="shared" ref="C31:G31" si="4">SUM(C32:C35)</f>
        <v>9194791.6699999999</v>
      </c>
      <c r="D31" s="34">
        <f t="shared" si="4"/>
        <v>79054546.930000007</v>
      </c>
      <c r="E31" s="34">
        <f t="shared" si="4"/>
        <v>25090143.93</v>
      </c>
      <c r="F31" s="34">
        <f t="shared" si="4"/>
        <v>24881249.460000001</v>
      </c>
      <c r="G31" s="34">
        <f t="shared" si="4"/>
        <v>-44978505.799999997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60">
        <v>16296093</v>
      </c>
      <c r="C34" s="63">
        <v>8994791.6699999999</v>
      </c>
      <c r="D34" s="48">
        <f>B34+C34</f>
        <v>25290884.670000002</v>
      </c>
      <c r="E34" s="64">
        <v>2564217.6800000002</v>
      </c>
      <c r="F34" s="64">
        <v>2564217.6800000002</v>
      </c>
      <c r="G34" s="48">
        <f>F34-B34</f>
        <v>-13731875.32</v>
      </c>
    </row>
    <row r="35" spans="1:7" ht="22.5" x14ac:dyDescent="0.25">
      <c r="A35" s="31" t="s">
        <v>22</v>
      </c>
      <c r="B35" s="60">
        <v>53563662.259999998</v>
      </c>
      <c r="C35" s="63">
        <v>200000</v>
      </c>
      <c r="D35" s="55">
        <f>B35+C35</f>
        <v>53763662.259999998</v>
      </c>
      <c r="E35" s="64">
        <v>22525926.25</v>
      </c>
      <c r="F35" s="64">
        <v>22317031.780000001</v>
      </c>
      <c r="G35" s="56">
        <f>F35-B35</f>
        <v>-31246630.479999997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120877856.25999999</v>
      </c>
      <c r="C40" s="19">
        <f t="shared" ref="C40:G40" si="5">C21+C31</f>
        <v>9194791.6699999999</v>
      </c>
      <c r="D40" s="19">
        <f t="shared" si="5"/>
        <v>79054546.930000007</v>
      </c>
      <c r="E40" s="19">
        <f t="shared" si="5"/>
        <v>45097383.93</v>
      </c>
      <c r="F40" s="19">
        <f t="shared" si="5"/>
        <v>44888489.460000001</v>
      </c>
      <c r="G40" s="19">
        <f t="shared" si="5"/>
        <v>-75989366.799999997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49">
        <v>0</v>
      </c>
    </row>
    <row r="42" spans="1:7" x14ac:dyDescent="0.25">
      <c r="A42" s="50"/>
      <c r="B42" s="51"/>
      <c r="C42" s="51"/>
      <c r="D42" s="51"/>
      <c r="E42" s="52"/>
      <c r="F42" s="52"/>
      <c r="G42" s="5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46" t="s">
        <v>41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74" t="s">
        <v>40</v>
      </c>
      <c r="F53" s="74"/>
      <c r="G53" s="74"/>
    </row>
    <row r="54" spans="1:7" ht="22.5" customHeight="1" x14ac:dyDescent="0.25">
      <c r="A54" s="44" t="s">
        <v>43</v>
      </c>
      <c r="E54" s="65" t="s">
        <v>42</v>
      </c>
      <c r="F54" s="65"/>
      <c r="G54" s="65"/>
    </row>
    <row r="55" spans="1:7" x14ac:dyDescent="0.25">
      <c r="E55" s="65"/>
      <c r="F55" s="65"/>
      <c r="G55" s="65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2026-04-13T19:55:03Z</cp:lastPrinted>
  <dcterms:created xsi:type="dcterms:W3CDTF">2023-10-24T16:46:26Z</dcterms:created>
  <dcterms:modified xsi:type="dcterms:W3CDTF">2026-04-14T19:25:19Z</dcterms:modified>
</cp:coreProperties>
</file>