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MIS INFORMES 2026\INFORMACIÓN PUBLICADA EN PAGINA UTNG\3 T\3.- IPRE\"/>
    </mc:Choice>
  </mc:AlternateContent>
  <xr:revisionPtr revIDLastSave="0" documentId="8_{017075C1-3CC4-4DC0-AA9F-DF720B113BCE}" xr6:coauthVersionLast="36" xr6:coauthVersionMax="36" xr10:uidLastSave="{00000000-0000-0000-0000-000000000000}"/>
  <bookViews>
    <workbookView xWindow="0" yWindow="0" windowWidth="28800" windowHeight="12225" xr2:uid="{7531C5E8-CE53-4BD3-A96D-F1A6104F8B90}"/>
  </bookViews>
  <sheets>
    <sheet name="CF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CFG!$A$4:$G$42</definedName>
    <definedName name="A">[2]ECABR!#REF!</definedName>
    <definedName name="A_impresión_IM">[2]ECABR!#REF!</definedName>
    <definedName name="abc">[3]TOTAL!#REF!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ba">[3]TOTAL!#REF!</definedName>
    <definedName name="ELOY">#REF!</definedName>
    <definedName name="ENTE_PUBLICO">'[6]Info General'!$C$6</definedName>
    <definedName name="Fecha">#REF!</definedName>
    <definedName name="HF">[7]T1705HF!$B$20:$B$20</definedName>
    <definedName name="ju">[5]REPORTO!#REF!</definedName>
    <definedName name="mao">[2]ECABR!#REF!</definedName>
    <definedName name="N">#REF!</definedName>
    <definedName name="REPORTO">#REF!</definedName>
    <definedName name="TCAIE">[8]CH1902!$B$20:$B$20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F16" i="1" s="1"/>
  <c r="E21" i="1"/>
  <c r="C21" i="1"/>
  <c r="C16" i="1" s="1"/>
  <c r="B21" i="1"/>
  <c r="D21" i="1" s="1"/>
  <c r="E16" i="1"/>
  <c r="F9" i="1"/>
  <c r="F6" i="1" s="1"/>
  <c r="F42" i="1" s="1"/>
  <c r="E9" i="1"/>
  <c r="C9" i="1"/>
  <c r="C6" i="1" s="1"/>
  <c r="C42" i="1" s="1"/>
  <c r="B9" i="1"/>
  <c r="D9" i="1" s="1"/>
  <c r="E6" i="1"/>
  <c r="E42" i="1" s="1"/>
  <c r="D16" i="1" l="1"/>
  <c r="G21" i="1"/>
  <c r="G16" i="1" s="1"/>
  <c r="G9" i="1"/>
  <c r="G6" i="1" s="1"/>
  <c r="G42" i="1" s="1"/>
  <c r="D6" i="1"/>
  <c r="D42" i="1" s="1"/>
  <c r="B16" i="1"/>
  <c r="B6" i="1"/>
  <c r="B42" i="1" s="1"/>
</calcChain>
</file>

<file path=xl/sharedStrings.xml><?xml version="1.0" encoding="utf-8"?>
<sst xmlns="http://schemas.openxmlformats.org/spreadsheetml/2006/main" count="49" uniqueCount="49">
  <si>
    <t>Universidad Tecnológica del Norte de Guanajuato
Estado Analítico del Ejercicio del Presupuesto de Egresos
Clasificación Funcional (Finalidad y Función)
Del 01 de Enero al 30 de Septiembre de 2026</t>
  </si>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</sst>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6" fillId="0" borderId="0"/>
  </cellStyleXfs>
  <cellXfs count="32">
    <xf numFmtId="0" fontId="0" fillId="0" borderId="0" xfId="0"/>
    <xf numFmtId="0" fontId="2" fillId="2" borderId="1" xfId="1" applyFont="1" applyFill="1" applyBorder="1" applyAlignment="1" applyProtection="1">
      <alignment horizontal="center" wrapText="1"/>
      <protection locked="0"/>
    </xf>
    <xf numFmtId="0" fontId="2" fillId="2" borderId="2" xfId="1" applyFont="1" applyFill="1" applyBorder="1" applyAlignment="1" applyProtection="1">
      <alignment horizontal="center" wrapText="1"/>
      <protection locked="0"/>
    </xf>
    <xf numFmtId="0" fontId="2" fillId="2" borderId="3" xfId="1" applyFont="1" applyFill="1" applyBorder="1" applyAlignment="1" applyProtection="1">
      <alignment horizontal="center" wrapText="1"/>
      <protection locked="0"/>
    </xf>
    <xf numFmtId="0" fontId="1" fillId="0" borderId="0" xfId="1" applyProtection="1">
      <protection locked="0"/>
    </xf>
    <xf numFmtId="0" fontId="4" fillId="2" borderId="4" xfId="2" applyFont="1" applyFill="1" applyBorder="1" applyAlignment="1">
      <alignment horizontal="center" vertical="center"/>
    </xf>
    <xf numFmtId="0" fontId="4" fillId="2" borderId="5" xfId="2" applyFont="1" applyFill="1" applyBorder="1" applyAlignment="1" applyProtection="1">
      <alignment horizontal="centerContinuous" vertical="center" wrapText="1"/>
      <protection locked="0"/>
    </xf>
    <xf numFmtId="0" fontId="4" fillId="2" borderId="6" xfId="2" applyFont="1" applyFill="1" applyBorder="1" applyAlignment="1" applyProtection="1">
      <alignment horizontal="centerContinuous" vertical="center" wrapText="1"/>
      <protection locked="0"/>
    </xf>
    <xf numFmtId="0" fontId="4" fillId="2" borderId="7" xfId="2" applyFont="1" applyFill="1" applyBorder="1" applyAlignment="1" applyProtection="1">
      <alignment horizontal="centerContinuous" vertical="center" wrapText="1"/>
      <protection locked="0"/>
    </xf>
    <xf numFmtId="4" fontId="4" fillId="2" borderId="4" xfId="2" applyNumberFormat="1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/>
    </xf>
    <xf numFmtId="4" fontId="4" fillId="2" borderId="9" xfId="2" applyNumberFormat="1" applyFont="1" applyFill="1" applyBorder="1" applyAlignment="1">
      <alignment horizontal="center" vertical="center" wrapText="1"/>
    </xf>
    <xf numFmtId="4" fontId="4" fillId="2" borderId="10" xfId="2" applyNumberFormat="1" applyFont="1" applyFill="1" applyBorder="1" applyAlignment="1">
      <alignment horizontal="center" vertical="center" wrapText="1"/>
    </xf>
    <xf numFmtId="0" fontId="4" fillId="2" borderId="10" xfId="2" applyFont="1" applyFill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 wrapText="1"/>
    </xf>
    <xf numFmtId="0" fontId="5" fillId="0" borderId="11" xfId="1" applyFont="1" applyBorder="1" applyAlignment="1">
      <alignment wrapText="1"/>
    </xf>
    <xf numFmtId="4" fontId="5" fillId="0" borderId="4" xfId="1" applyNumberFormat="1" applyFont="1" applyBorder="1" applyProtection="1">
      <protection locked="0"/>
    </xf>
    <xf numFmtId="0" fontId="4" fillId="0" borderId="11" xfId="1" applyFont="1" applyBorder="1" applyAlignment="1">
      <alignment horizontal="left" vertical="center"/>
    </xf>
    <xf numFmtId="4" fontId="4" fillId="0" borderId="8" xfId="1" applyNumberFormat="1" applyFont="1" applyBorder="1" applyProtection="1">
      <protection locked="0"/>
    </xf>
    <xf numFmtId="0" fontId="5" fillId="0" borderId="11" xfId="1" applyFont="1" applyBorder="1" applyAlignment="1">
      <alignment horizontal="left" wrapText="1" indent="1"/>
    </xf>
    <xf numFmtId="4" fontId="5" fillId="0" borderId="8" xfId="3" applyNumberFormat="1" applyFont="1" applyFill="1" applyBorder="1" applyProtection="1">
      <protection locked="0"/>
    </xf>
    <xf numFmtId="4" fontId="5" fillId="0" borderId="8" xfId="1" applyNumberFormat="1" applyFont="1" applyBorder="1" applyProtection="1">
      <protection locked="0"/>
    </xf>
    <xf numFmtId="4" fontId="5" fillId="0" borderId="8" xfId="1" applyNumberFormat="1" applyFont="1" applyFill="1" applyBorder="1" applyProtection="1">
      <protection locked="0"/>
    </xf>
    <xf numFmtId="4" fontId="5" fillId="0" borderId="8" xfId="0" applyNumberFormat="1" applyFont="1" applyBorder="1" applyProtection="1">
      <protection locked="0"/>
    </xf>
    <xf numFmtId="0" fontId="5" fillId="0" borderId="11" xfId="1" applyFont="1" applyBorder="1" applyAlignment="1">
      <alignment horizontal="left" wrapText="1"/>
    </xf>
    <xf numFmtId="2" fontId="1" fillId="0" borderId="0" xfId="1" applyNumberFormat="1" applyProtection="1">
      <protection locked="0"/>
    </xf>
    <xf numFmtId="0" fontId="4" fillId="0" borderId="5" xfId="1" applyFont="1" applyBorder="1" applyAlignment="1" applyProtection="1">
      <alignment horizontal="left"/>
      <protection locked="0"/>
    </xf>
    <xf numFmtId="4" fontId="4" fillId="0" borderId="9" xfId="1" applyNumberFormat="1" applyFont="1" applyBorder="1" applyProtection="1">
      <protection locked="0"/>
    </xf>
    <xf numFmtId="0" fontId="0" fillId="0" borderId="0" xfId="0" applyProtection="1">
      <protection locked="0"/>
    </xf>
    <xf numFmtId="0" fontId="5" fillId="0" borderId="0" xfId="4" applyFont="1" applyFill="1" applyBorder="1" applyAlignment="1" applyProtection="1">
      <alignment horizontal="center" vertical="top" wrapText="1"/>
      <protection locked="0"/>
    </xf>
    <xf numFmtId="0" fontId="5" fillId="0" borderId="0" xfId="4" applyFont="1" applyFill="1" applyBorder="1" applyAlignment="1" applyProtection="1">
      <alignment horizontal="center" vertical="center" wrapText="1"/>
      <protection locked="0"/>
    </xf>
    <xf numFmtId="4" fontId="5" fillId="0" borderId="0" xfId="4" applyNumberFormat="1" applyFont="1" applyFill="1" applyBorder="1" applyAlignment="1" applyProtection="1">
      <alignment horizontal="center" vertical="top" wrapText="1"/>
      <protection locked="0"/>
    </xf>
  </cellXfs>
  <cellStyles count="5">
    <cellStyle name="Normal" xfId="0" builtinId="0"/>
    <cellStyle name="Normal 2 2" xfId="4" xr:uid="{95DC9617-B6CA-48C1-A649-F619978CCDA1}"/>
    <cellStyle name="Normal 2 3" xfId="1" xr:uid="{AA8A85AB-97BB-4CC3-9030-63969167F549}"/>
    <cellStyle name="Normal 3 2" xfId="2" xr:uid="{6B09A5E4-E5E8-4CA2-85F4-77748E3BA1A4}"/>
    <cellStyle name="Normal 4 3" xfId="3" xr:uid="{28C34733-4B05-43CD-8BA6-5EC3510E44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ctavio/Desktop/MIS%20INFORMES%202026/ESTADOS%20FINANCIEROS/9%20septiembr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I"/>
      <sheetName val="EAI COMPLEMENTARIO"/>
      <sheetName val="COG"/>
      <sheetName val="CTG"/>
      <sheetName val="CA"/>
      <sheetName val="CFG"/>
      <sheetName val="ENT"/>
      <sheetName val="IND"/>
      <sheetName val="FFF"/>
      <sheetName val="GCP"/>
      <sheetName val="PPI"/>
      <sheetName val="IR"/>
    </sheetNames>
    <sheetDataSet>
      <sheetData sheetId="0"/>
      <sheetData sheetId="1"/>
      <sheetData sheetId="2"/>
      <sheetData sheetId="3"/>
      <sheetData sheetId="4">
        <row r="16">
          <cell r="D16">
            <v>11383769.83</v>
          </cell>
          <cell r="F16">
            <v>76249748.159999996</v>
          </cell>
          <cell r="G16">
            <v>75230249.310000002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6359D-38D0-4CAE-A0A9-FC3EA0B90EF4}">
  <sheetPr>
    <tabColor theme="4" tint="0.59999389629810485"/>
    <pageSetUpPr fitToPage="1"/>
  </sheetPr>
  <dimension ref="A1:J52"/>
  <sheetViews>
    <sheetView showGridLines="0" tabSelected="1" workbookViewId="0">
      <selection activeCell="J24" sqref="J24"/>
    </sheetView>
  </sheetViews>
  <sheetFormatPr baseColWidth="10" defaultColWidth="9.85546875" defaultRowHeight="11.25" x14ac:dyDescent="0.2"/>
  <cols>
    <col min="1" max="1" width="53.85546875" style="4" customWidth="1"/>
    <col min="2" max="7" width="15" style="4" customWidth="1"/>
    <col min="8" max="11" width="9.85546875" style="4"/>
    <col min="12" max="12" width="10.42578125" style="4" bestFit="1" customWidth="1"/>
    <col min="13" max="16384" width="9.85546875" style="4"/>
  </cols>
  <sheetData>
    <row r="1" spans="1:7" ht="57" customHeight="1" x14ac:dyDescent="0.2">
      <c r="A1" s="1" t="s">
        <v>0</v>
      </c>
      <c r="B1" s="2"/>
      <c r="C1" s="2"/>
      <c r="D1" s="2"/>
      <c r="E1" s="2"/>
      <c r="F1" s="2"/>
      <c r="G1" s="3"/>
    </row>
    <row r="2" spans="1:7" x14ac:dyDescent="0.2">
      <c r="A2" s="5"/>
      <c r="B2" s="6" t="s">
        <v>1</v>
      </c>
      <c r="C2" s="7"/>
      <c r="D2" s="7"/>
      <c r="E2" s="7"/>
      <c r="F2" s="8"/>
      <c r="G2" s="9" t="s">
        <v>2</v>
      </c>
    </row>
    <row r="3" spans="1:7" ht="24.95" customHeight="1" x14ac:dyDescent="0.2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2"/>
    </row>
    <row r="4" spans="1:7" x14ac:dyDescent="0.2">
      <c r="A4" s="13"/>
      <c r="B4" s="14">
        <v>1</v>
      </c>
      <c r="C4" s="14">
        <v>2</v>
      </c>
      <c r="D4" s="14" t="s">
        <v>9</v>
      </c>
      <c r="E4" s="14">
        <v>4</v>
      </c>
      <c r="F4" s="14">
        <v>5</v>
      </c>
      <c r="G4" s="14" t="s">
        <v>10</v>
      </c>
    </row>
    <row r="5" spans="1:7" x14ac:dyDescent="0.2">
      <c r="A5" s="15"/>
      <c r="B5" s="16"/>
      <c r="C5" s="16"/>
      <c r="D5" s="16"/>
      <c r="E5" s="16"/>
      <c r="F5" s="16"/>
      <c r="G5" s="16"/>
    </row>
    <row r="6" spans="1:7" x14ac:dyDescent="0.2">
      <c r="A6" s="17" t="s">
        <v>11</v>
      </c>
      <c r="B6" s="18">
        <f>SUM(B7:B15)</f>
        <v>55603813.879600003</v>
      </c>
      <c r="C6" s="18">
        <f t="shared" ref="C6:G6" si="0">SUM(C7:C15)</f>
        <v>5236534.1217999998</v>
      </c>
      <c r="D6" s="18">
        <f t="shared" si="0"/>
        <v>60840348.001400001</v>
      </c>
      <c r="E6" s="18">
        <f t="shared" si="0"/>
        <v>35074884.1536</v>
      </c>
      <c r="F6" s="18">
        <f t="shared" si="0"/>
        <v>34605914.682599999</v>
      </c>
      <c r="G6" s="18">
        <f t="shared" si="0"/>
        <v>25765463.847800002</v>
      </c>
    </row>
    <row r="7" spans="1:7" x14ac:dyDescent="0.2">
      <c r="A7" s="19" t="s">
        <v>12</v>
      </c>
      <c r="B7" s="20">
        <v>0</v>
      </c>
      <c r="C7" s="20">
        <v>0</v>
      </c>
      <c r="D7" s="21">
        <v>0</v>
      </c>
      <c r="E7" s="20">
        <v>0</v>
      </c>
      <c r="F7" s="20">
        <v>0</v>
      </c>
      <c r="G7" s="21">
        <v>0</v>
      </c>
    </row>
    <row r="8" spans="1:7" x14ac:dyDescent="0.2">
      <c r="A8" s="19" t="s">
        <v>13</v>
      </c>
      <c r="B8" s="20">
        <v>0</v>
      </c>
      <c r="C8" s="20">
        <v>0</v>
      </c>
      <c r="D8" s="21">
        <v>0</v>
      </c>
      <c r="E8" s="20">
        <v>0</v>
      </c>
      <c r="F8" s="20">
        <v>0</v>
      </c>
      <c r="G8" s="21">
        <v>0</v>
      </c>
    </row>
    <row r="9" spans="1:7" x14ac:dyDescent="0.2">
      <c r="A9" s="19" t="s">
        <v>14</v>
      </c>
      <c r="B9" s="22">
        <f>120877856.26*0.46</f>
        <v>55603813.879600003</v>
      </c>
      <c r="C9" s="4">
        <f>[1]CA!D16*46%</f>
        <v>5236534.1217999998</v>
      </c>
      <c r="D9" s="20">
        <f>+B9+C9</f>
        <v>60840348.001400001</v>
      </c>
      <c r="E9" s="23">
        <f>[1]CA!F16*46%</f>
        <v>35074884.1536</v>
      </c>
      <c r="F9" s="23">
        <f>[1]CA!G16*46%</f>
        <v>34605914.682599999</v>
      </c>
      <c r="G9" s="23">
        <f>D9-E9</f>
        <v>25765463.847800002</v>
      </c>
    </row>
    <row r="10" spans="1:7" x14ac:dyDescent="0.2">
      <c r="A10" s="19" t="s">
        <v>15</v>
      </c>
      <c r="B10" s="20">
        <v>0</v>
      </c>
      <c r="C10" s="20">
        <v>0</v>
      </c>
      <c r="D10" s="21">
        <v>0</v>
      </c>
      <c r="E10" s="20">
        <v>0</v>
      </c>
      <c r="F10" s="20">
        <v>0</v>
      </c>
      <c r="G10" s="21">
        <v>0</v>
      </c>
    </row>
    <row r="11" spans="1:7" x14ac:dyDescent="0.2">
      <c r="A11" s="19" t="s">
        <v>16</v>
      </c>
      <c r="B11" s="20">
        <v>0</v>
      </c>
      <c r="C11" s="20">
        <v>0</v>
      </c>
      <c r="D11" s="21">
        <v>0</v>
      </c>
      <c r="E11" s="20">
        <v>0</v>
      </c>
      <c r="F11" s="20">
        <v>0</v>
      </c>
      <c r="G11" s="21">
        <v>0</v>
      </c>
    </row>
    <row r="12" spans="1:7" x14ac:dyDescent="0.2">
      <c r="A12" s="19" t="s">
        <v>17</v>
      </c>
      <c r="B12" s="20">
        <v>0</v>
      </c>
      <c r="C12" s="20">
        <v>0</v>
      </c>
      <c r="D12" s="21">
        <v>0</v>
      </c>
      <c r="E12" s="20">
        <v>0</v>
      </c>
      <c r="F12" s="20">
        <v>0</v>
      </c>
      <c r="G12" s="21">
        <v>0</v>
      </c>
    </row>
    <row r="13" spans="1:7" x14ac:dyDescent="0.2">
      <c r="A13" s="19" t="s">
        <v>18</v>
      </c>
      <c r="B13" s="20">
        <v>0</v>
      </c>
      <c r="C13" s="20">
        <v>0</v>
      </c>
      <c r="D13" s="21">
        <v>0</v>
      </c>
      <c r="E13" s="20">
        <v>0</v>
      </c>
      <c r="F13" s="20">
        <v>0</v>
      </c>
      <c r="G13" s="21">
        <v>0</v>
      </c>
    </row>
    <row r="14" spans="1:7" x14ac:dyDescent="0.2">
      <c r="A14" s="19" t="s">
        <v>19</v>
      </c>
      <c r="B14" s="20">
        <v>0</v>
      </c>
      <c r="C14" s="20">
        <v>0</v>
      </c>
      <c r="D14" s="21">
        <v>0</v>
      </c>
      <c r="E14" s="20">
        <v>0</v>
      </c>
      <c r="F14" s="20">
        <v>0</v>
      </c>
      <c r="G14" s="21">
        <v>0</v>
      </c>
    </row>
    <row r="15" spans="1:7" x14ac:dyDescent="0.2">
      <c r="A15" s="24"/>
      <c r="B15" s="20"/>
      <c r="C15" s="20"/>
      <c r="D15" s="21"/>
      <c r="E15" s="20"/>
      <c r="F15" s="20"/>
      <c r="G15" s="21"/>
    </row>
    <row r="16" spans="1:7" x14ac:dyDescent="0.2">
      <c r="A16" s="17" t="s">
        <v>20</v>
      </c>
      <c r="B16" s="18">
        <f>SUM(B17:B23)</f>
        <v>65274042.380400009</v>
      </c>
      <c r="C16" s="18">
        <f t="shared" ref="C16:G16" si="1">SUM(C17:C23)</f>
        <v>6147235.7082000002</v>
      </c>
      <c r="D16" s="18">
        <f t="shared" si="1"/>
        <v>71421278.08860001</v>
      </c>
      <c r="E16" s="18">
        <f t="shared" si="1"/>
        <v>41174864.006400004</v>
      </c>
      <c r="F16" s="18">
        <f t="shared" si="1"/>
        <v>40624334.627400003</v>
      </c>
      <c r="G16" s="18">
        <f t="shared" si="1"/>
        <v>30246414.082200006</v>
      </c>
    </row>
    <row r="17" spans="1:10" x14ac:dyDescent="0.2">
      <c r="A17" s="19" t="s">
        <v>21</v>
      </c>
      <c r="B17" s="20">
        <v>0</v>
      </c>
      <c r="C17" s="20">
        <v>0</v>
      </c>
      <c r="D17" s="21">
        <v>0</v>
      </c>
      <c r="E17" s="20">
        <v>0</v>
      </c>
      <c r="F17" s="20">
        <v>0</v>
      </c>
      <c r="G17" s="21">
        <v>0</v>
      </c>
    </row>
    <row r="18" spans="1:10" x14ac:dyDescent="0.2">
      <c r="A18" s="19" t="s">
        <v>22</v>
      </c>
      <c r="B18" s="20">
        <v>0</v>
      </c>
      <c r="C18" s="20">
        <v>0</v>
      </c>
      <c r="D18" s="21">
        <v>0</v>
      </c>
      <c r="E18" s="20">
        <v>0</v>
      </c>
      <c r="F18" s="20">
        <v>0</v>
      </c>
      <c r="G18" s="21">
        <v>0</v>
      </c>
      <c r="J18" s="25"/>
    </row>
    <row r="19" spans="1:10" x14ac:dyDescent="0.2">
      <c r="A19" s="19" t="s">
        <v>23</v>
      </c>
      <c r="B19" s="20">
        <v>0</v>
      </c>
      <c r="C19" s="20">
        <v>0</v>
      </c>
      <c r="D19" s="21">
        <v>0</v>
      </c>
      <c r="E19" s="20">
        <v>0</v>
      </c>
      <c r="F19" s="20">
        <v>0</v>
      </c>
      <c r="G19" s="21">
        <v>0</v>
      </c>
      <c r="J19" s="25"/>
    </row>
    <row r="20" spans="1:10" x14ac:dyDescent="0.2">
      <c r="A20" s="19" t="s">
        <v>24</v>
      </c>
      <c r="B20" s="20">
        <v>0</v>
      </c>
      <c r="C20" s="20">
        <v>0</v>
      </c>
      <c r="D20" s="21">
        <v>0</v>
      </c>
      <c r="E20" s="20">
        <v>0</v>
      </c>
      <c r="F20" s="20">
        <v>0</v>
      </c>
      <c r="G20" s="21">
        <v>0</v>
      </c>
    </row>
    <row r="21" spans="1:10" x14ac:dyDescent="0.2">
      <c r="A21" s="19" t="s">
        <v>25</v>
      </c>
      <c r="B21" s="22">
        <f>120877856.26*0.54</f>
        <v>65274042.380400009</v>
      </c>
      <c r="C21" s="21">
        <f>[1]CA!D16*54%</f>
        <v>6147235.7082000002</v>
      </c>
      <c r="D21" s="22">
        <f>+B21+C21</f>
        <v>71421278.08860001</v>
      </c>
      <c r="E21" s="23">
        <f>[1]CA!F16*54%</f>
        <v>41174864.006400004</v>
      </c>
      <c r="F21" s="23">
        <f>[1]CA!G16*54%</f>
        <v>40624334.627400003</v>
      </c>
      <c r="G21" s="23">
        <f>D21-E21</f>
        <v>30246414.082200006</v>
      </c>
    </row>
    <row r="22" spans="1:10" x14ac:dyDescent="0.2">
      <c r="A22" s="19" t="s">
        <v>26</v>
      </c>
      <c r="B22" s="20">
        <v>0</v>
      </c>
      <c r="C22" s="20">
        <v>0</v>
      </c>
      <c r="D22" s="21">
        <v>0</v>
      </c>
      <c r="E22" s="20">
        <v>0</v>
      </c>
      <c r="F22" s="20">
        <v>0</v>
      </c>
      <c r="G22" s="21">
        <v>0</v>
      </c>
    </row>
    <row r="23" spans="1:10" x14ac:dyDescent="0.2">
      <c r="A23" s="19" t="s">
        <v>27</v>
      </c>
      <c r="B23" s="20">
        <v>0</v>
      </c>
      <c r="C23" s="20">
        <v>0</v>
      </c>
      <c r="D23" s="21">
        <v>0</v>
      </c>
      <c r="E23" s="20">
        <v>0</v>
      </c>
      <c r="F23" s="20">
        <v>0</v>
      </c>
      <c r="G23" s="21">
        <v>0</v>
      </c>
    </row>
    <row r="24" spans="1:10" x14ac:dyDescent="0.2">
      <c r="A24" s="24"/>
      <c r="B24" s="21"/>
      <c r="C24" s="21"/>
      <c r="D24" s="21"/>
      <c r="E24" s="21"/>
      <c r="F24" s="21"/>
      <c r="G24" s="21"/>
    </row>
    <row r="25" spans="1:10" x14ac:dyDescent="0.2">
      <c r="A25" s="17" t="s">
        <v>28</v>
      </c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</row>
    <row r="26" spans="1:10" x14ac:dyDescent="0.2">
      <c r="A26" s="19" t="s">
        <v>29</v>
      </c>
      <c r="B26" s="20">
        <v>0</v>
      </c>
      <c r="C26" s="20">
        <v>0</v>
      </c>
      <c r="D26" s="21">
        <v>0</v>
      </c>
      <c r="E26" s="20">
        <v>0</v>
      </c>
      <c r="F26" s="20">
        <v>0</v>
      </c>
      <c r="G26" s="21">
        <v>0</v>
      </c>
    </row>
    <row r="27" spans="1:10" x14ac:dyDescent="0.2">
      <c r="A27" s="19" t="s">
        <v>30</v>
      </c>
      <c r="B27" s="20">
        <v>0</v>
      </c>
      <c r="C27" s="20">
        <v>0</v>
      </c>
      <c r="D27" s="21">
        <v>0</v>
      </c>
      <c r="E27" s="20">
        <v>0</v>
      </c>
      <c r="F27" s="20">
        <v>0</v>
      </c>
      <c r="G27" s="21">
        <v>0</v>
      </c>
    </row>
    <row r="28" spans="1:10" x14ac:dyDescent="0.2">
      <c r="A28" s="19" t="s">
        <v>31</v>
      </c>
      <c r="B28" s="20">
        <v>0</v>
      </c>
      <c r="C28" s="20">
        <v>0</v>
      </c>
      <c r="D28" s="21">
        <v>0</v>
      </c>
      <c r="E28" s="20">
        <v>0</v>
      </c>
      <c r="F28" s="20">
        <v>0</v>
      </c>
      <c r="G28" s="21">
        <v>0</v>
      </c>
    </row>
    <row r="29" spans="1:10" x14ac:dyDescent="0.2">
      <c r="A29" s="19" t="s">
        <v>32</v>
      </c>
      <c r="B29" s="20">
        <v>0</v>
      </c>
      <c r="C29" s="20">
        <v>0</v>
      </c>
      <c r="D29" s="21">
        <v>0</v>
      </c>
      <c r="E29" s="20">
        <v>0</v>
      </c>
      <c r="F29" s="20">
        <v>0</v>
      </c>
      <c r="G29" s="21">
        <v>0</v>
      </c>
    </row>
    <row r="30" spans="1:10" x14ac:dyDescent="0.2">
      <c r="A30" s="19" t="s">
        <v>33</v>
      </c>
      <c r="B30" s="20">
        <v>0</v>
      </c>
      <c r="C30" s="20">
        <v>0</v>
      </c>
      <c r="D30" s="21">
        <v>0</v>
      </c>
      <c r="E30" s="20">
        <v>0</v>
      </c>
      <c r="F30" s="20">
        <v>0</v>
      </c>
      <c r="G30" s="21">
        <v>0</v>
      </c>
    </row>
    <row r="31" spans="1:10" x14ac:dyDescent="0.2">
      <c r="A31" s="19" t="s">
        <v>34</v>
      </c>
      <c r="B31" s="20">
        <v>0</v>
      </c>
      <c r="C31" s="20">
        <v>0</v>
      </c>
      <c r="D31" s="21">
        <v>0</v>
      </c>
      <c r="E31" s="20">
        <v>0</v>
      </c>
      <c r="F31" s="20">
        <v>0</v>
      </c>
      <c r="G31" s="21">
        <v>0</v>
      </c>
    </row>
    <row r="32" spans="1:10" x14ac:dyDescent="0.2">
      <c r="A32" s="19" t="s">
        <v>35</v>
      </c>
      <c r="B32" s="20">
        <v>0</v>
      </c>
      <c r="C32" s="20">
        <v>0</v>
      </c>
      <c r="D32" s="21">
        <v>0</v>
      </c>
      <c r="E32" s="20">
        <v>0</v>
      </c>
      <c r="F32" s="20">
        <v>0</v>
      </c>
      <c r="G32" s="21">
        <v>0</v>
      </c>
    </row>
    <row r="33" spans="1:7" x14ac:dyDescent="0.2">
      <c r="A33" s="19" t="s">
        <v>36</v>
      </c>
      <c r="B33" s="20">
        <v>0</v>
      </c>
      <c r="C33" s="20">
        <v>0</v>
      </c>
      <c r="D33" s="21">
        <v>0</v>
      </c>
      <c r="E33" s="20">
        <v>0</v>
      </c>
      <c r="F33" s="20">
        <v>0</v>
      </c>
      <c r="G33" s="21">
        <v>0</v>
      </c>
    </row>
    <row r="34" spans="1:7" x14ac:dyDescent="0.2">
      <c r="A34" s="19" t="s">
        <v>37</v>
      </c>
      <c r="B34" s="20">
        <v>0</v>
      </c>
      <c r="C34" s="20">
        <v>0</v>
      </c>
      <c r="D34" s="21">
        <v>0</v>
      </c>
      <c r="E34" s="20">
        <v>0</v>
      </c>
      <c r="F34" s="20">
        <v>0</v>
      </c>
      <c r="G34" s="21">
        <v>0</v>
      </c>
    </row>
    <row r="35" spans="1:7" x14ac:dyDescent="0.2">
      <c r="A35" s="24"/>
      <c r="B35" s="21"/>
      <c r="C35" s="21"/>
      <c r="D35" s="21"/>
      <c r="E35" s="21"/>
      <c r="F35" s="21"/>
      <c r="G35" s="21"/>
    </row>
    <row r="36" spans="1:7" x14ac:dyDescent="0.2">
      <c r="A36" s="17" t="s">
        <v>38</v>
      </c>
      <c r="B36" s="18">
        <v>0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</row>
    <row r="37" spans="1:7" x14ac:dyDescent="0.2">
      <c r="A37" s="19" t="s">
        <v>39</v>
      </c>
      <c r="B37" s="20">
        <v>0</v>
      </c>
      <c r="C37" s="20">
        <v>0</v>
      </c>
      <c r="D37" s="21">
        <v>0</v>
      </c>
      <c r="E37" s="20">
        <v>0</v>
      </c>
      <c r="F37" s="20">
        <v>0</v>
      </c>
      <c r="G37" s="21">
        <v>0</v>
      </c>
    </row>
    <row r="38" spans="1:7" ht="22.5" x14ac:dyDescent="0.2">
      <c r="A38" s="19" t="s">
        <v>40</v>
      </c>
      <c r="B38" s="20">
        <v>0</v>
      </c>
      <c r="C38" s="20">
        <v>0</v>
      </c>
      <c r="D38" s="21">
        <v>0</v>
      </c>
      <c r="E38" s="20">
        <v>0</v>
      </c>
      <c r="F38" s="20">
        <v>0</v>
      </c>
      <c r="G38" s="21">
        <v>0</v>
      </c>
    </row>
    <row r="39" spans="1:7" x14ac:dyDescent="0.2">
      <c r="A39" s="19" t="s">
        <v>41</v>
      </c>
      <c r="B39" s="20">
        <v>0</v>
      </c>
      <c r="C39" s="20">
        <v>0</v>
      </c>
      <c r="D39" s="21">
        <v>0</v>
      </c>
      <c r="E39" s="20">
        <v>0</v>
      </c>
      <c r="F39" s="20">
        <v>0</v>
      </c>
      <c r="G39" s="21">
        <v>0</v>
      </c>
    </row>
    <row r="40" spans="1:7" x14ac:dyDescent="0.2">
      <c r="A40" s="19" t="s">
        <v>42</v>
      </c>
      <c r="B40" s="20">
        <v>0</v>
      </c>
      <c r="C40" s="20">
        <v>0</v>
      </c>
      <c r="D40" s="21">
        <v>0</v>
      </c>
      <c r="E40" s="20">
        <v>0</v>
      </c>
      <c r="F40" s="20">
        <v>0</v>
      </c>
      <c r="G40" s="21">
        <v>0</v>
      </c>
    </row>
    <row r="41" spans="1:7" x14ac:dyDescent="0.2">
      <c r="A41" s="24"/>
      <c r="B41" s="20"/>
      <c r="C41" s="20"/>
      <c r="D41" s="21"/>
      <c r="E41" s="21"/>
      <c r="F41" s="21"/>
      <c r="G41" s="21"/>
    </row>
    <row r="42" spans="1:7" x14ac:dyDescent="0.2">
      <c r="A42" s="26" t="s">
        <v>43</v>
      </c>
      <c r="B42" s="27">
        <f>B6+B16+B25+B36</f>
        <v>120877856.26000002</v>
      </c>
      <c r="C42" s="27">
        <f>C6+C16+C25+C36</f>
        <v>11383769.83</v>
      </c>
      <c r="D42" s="27">
        <f t="shared" ref="D42:G42" si="2">D6+D16+D25+D36</f>
        <v>132261626.09</v>
      </c>
      <c r="E42" s="27">
        <f t="shared" si="2"/>
        <v>76249748.159999996</v>
      </c>
      <c r="F42" s="27">
        <f t="shared" si="2"/>
        <v>75230249.310000002</v>
      </c>
      <c r="G42" s="27">
        <f t="shared" si="2"/>
        <v>56011877.930000007</v>
      </c>
    </row>
    <row r="44" spans="1:7" ht="15" x14ac:dyDescent="0.25">
      <c r="A44" s="28" t="s">
        <v>44</v>
      </c>
      <c r="B44" s="28"/>
      <c r="C44" s="28"/>
      <c r="D44" s="28"/>
      <c r="E44" s="28"/>
      <c r="F44" s="28"/>
      <c r="G44" s="28"/>
    </row>
    <row r="45" spans="1:7" ht="15" x14ac:dyDescent="0.25">
      <c r="A45" s="28"/>
      <c r="B45" s="28"/>
      <c r="C45" s="28"/>
      <c r="D45" s="28"/>
      <c r="E45" s="28"/>
      <c r="F45" s="28"/>
      <c r="G45" s="28"/>
    </row>
    <row r="46" spans="1:7" ht="15" x14ac:dyDescent="0.25">
      <c r="A46" s="28"/>
      <c r="B46" s="28"/>
      <c r="C46" s="28"/>
      <c r="D46" s="28"/>
      <c r="E46" s="28"/>
      <c r="F46" s="28"/>
      <c r="G46" s="28"/>
    </row>
    <row r="47" spans="1:7" ht="15" x14ac:dyDescent="0.25">
      <c r="A47" s="28"/>
      <c r="B47" s="28"/>
      <c r="C47" s="28"/>
      <c r="D47" s="28"/>
      <c r="E47" s="28"/>
      <c r="F47" s="28"/>
      <c r="G47" s="28"/>
    </row>
    <row r="48" spans="1:7" ht="15" x14ac:dyDescent="0.25">
      <c r="A48" s="28"/>
      <c r="B48" s="28"/>
      <c r="C48" s="28"/>
      <c r="D48" s="28"/>
      <c r="E48" s="28"/>
      <c r="F48" s="28"/>
      <c r="G48" s="28"/>
    </row>
    <row r="49" spans="1:7" ht="15" x14ac:dyDescent="0.25">
      <c r="A49" s="28"/>
      <c r="B49" s="28"/>
      <c r="C49" s="28"/>
      <c r="D49" s="28"/>
      <c r="E49" s="28"/>
      <c r="F49" s="28"/>
      <c r="G49" s="28"/>
    </row>
    <row r="50" spans="1:7" ht="15" x14ac:dyDescent="0.25">
      <c r="A50" s="29" t="s">
        <v>45</v>
      </c>
      <c r="B50" s="28"/>
      <c r="C50" s="28"/>
      <c r="D50" s="28"/>
      <c r="E50" s="30" t="s">
        <v>46</v>
      </c>
      <c r="F50" s="30"/>
      <c r="G50" s="30"/>
    </row>
    <row r="51" spans="1:7" ht="22.5" customHeight="1" x14ac:dyDescent="0.25">
      <c r="A51" s="29" t="s">
        <v>47</v>
      </c>
      <c r="B51" s="28"/>
      <c r="C51" s="28"/>
      <c r="D51" s="28"/>
      <c r="E51" s="31" t="s">
        <v>48</v>
      </c>
      <c r="F51" s="31"/>
      <c r="G51" s="31"/>
    </row>
    <row r="52" spans="1:7" ht="15" x14ac:dyDescent="0.25">
      <c r="A52" s="28"/>
      <c r="B52" s="28"/>
      <c r="C52" s="28"/>
      <c r="D52" s="28"/>
      <c r="E52" s="31"/>
      <c r="F52" s="31"/>
      <c r="G52" s="31"/>
    </row>
  </sheetData>
  <sheetProtection formatCells="0" formatColumns="0" formatRows="0" autoFilter="0"/>
  <mergeCells count="4">
    <mergeCell ref="A1:G1"/>
    <mergeCell ref="G2:G3"/>
    <mergeCell ref="E50:G50"/>
    <mergeCell ref="E51:G52"/>
  </mergeCells>
  <printOptions horizontalCentered="1"/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CFG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2026-10-15T16:59:11Z</dcterms:created>
  <dcterms:modified xsi:type="dcterms:W3CDTF">2026-10-15T16:59:40Z</dcterms:modified>
</cp:coreProperties>
</file>